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0520" windowHeight="8115" firstSheet="1" activeTab="3"/>
  </bookViews>
  <sheets>
    <sheet name="ROCZNIK2010.2009.2008.2007.2006" sheetId="1" r:id="rId1"/>
    <sheet name="ROCZNIK2005.2004.2003.2002" sheetId="2" r:id="rId2"/>
    <sheet name="ROCZNIK2001.2000.1999.1997" sheetId="3" r:id="rId3"/>
    <sheet name="ROCZNIK 1996 I STARSI" sheetId="4" r:id="rId4"/>
  </sheets>
  <definedNames>
    <definedName name="_xlnm._FilterDatabase" localSheetId="0" hidden="1">ROCZNIK2010.2009.2008.2007.2006!$B$6:$V$6</definedName>
    <definedName name="_xlnm.Print_Area" localSheetId="3">'ROCZNIK 1996 I STARSI'!$A$1:$V$30</definedName>
    <definedName name="_xlnm.Print_Area" localSheetId="1">ROCZNIK2005.2004.2003.2002!$A$1:$V$54</definedName>
    <definedName name="_xlnm.Print_Area" localSheetId="0">ROCZNIK2010.2009.2008.2007.2006!$A$1:$V$55</definedName>
  </definedNames>
  <calcPr calcId="145621"/>
</workbook>
</file>

<file path=xl/calcChain.xml><?xml version="1.0" encoding="utf-8"?>
<calcChain xmlns="http://schemas.openxmlformats.org/spreadsheetml/2006/main">
  <c r="V29" i="4" l="1"/>
  <c r="V38" i="3"/>
  <c r="V54" i="2"/>
  <c r="V55" i="1"/>
  <c r="U11" i="4" l="1"/>
  <c r="U14" i="4" l="1"/>
  <c r="U13" i="4"/>
  <c r="U5" i="4"/>
  <c r="U4" i="4"/>
  <c r="U3" i="4"/>
  <c r="U6" i="4"/>
  <c r="U7" i="4"/>
  <c r="U8" i="4"/>
  <c r="U3" i="3"/>
  <c r="U14" i="3"/>
  <c r="U45" i="2"/>
  <c r="U44" i="2"/>
  <c r="U19" i="2"/>
  <c r="U18" i="2"/>
  <c r="U4" i="2"/>
  <c r="U3" i="2"/>
  <c r="U42" i="1"/>
  <c r="U41" i="1"/>
  <c r="U40" i="1"/>
  <c r="U32" i="1"/>
  <c r="U22" i="1"/>
  <c r="U21" i="1"/>
  <c r="U10" i="1"/>
  <c r="U49" i="1"/>
  <c r="U51" i="1"/>
  <c r="U35" i="3"/>
  <c r="U37" i="3"/>
  <c r="U30" i="2"/>
  <c r="U36" i="1"/>
  <c r="U27" i="1"/>
  <c r="U28" i="1"/>
  <c r="U29" i="1"/>
  <c r="U26" i="1"/>
  <c r="U12" i="2" l="1"/>
  <c r="U47" i="1"/>
  <c r="U50" i="1" l="1"/>
  <c r="U52" i="1"/>
  <c r="U34" i="1"/>
  <c r="U27" i="4" l="1"/>
  <c r="U28" i="4"/>
  <c r="U53" i="1" l="1"/>
  <c r="U39" i="2" l="1"/>
  <c r="U8" i="3" l="1"/>
  <c r="U28" i="2"/>
  <c r="U27" i="2"/>
  <c r="U11" i="2"/>
  <c r="U14" i="2"/>
  <c r="U25" i="4" l="1"/>
  <c r="U24" i="4" l="1"/>
  <c r="U27" i="3"/>
  <c r="U35" i="1" l="1"/>
  <c r="U21" i="4"/>
  <c r="U51" i="2"/>
  <c r="U45" i="1"/>
  <c r="U48" i="1"/>
  <c r="U14" i="1"/>
  <c r="U13" i="1"/>
  <c r="U12" i="1"/>
  <c r="U26" i="4" l="1"/>
  <c r="U23" i="4"/>
  <c r="U36" i="3"/>
  <c r="U22" i="4"/>
  <c r="U20" i="4"/>
  <c r="U19" i="4"/>
  <c r="U18" i="4"/>
  <c r="U16" i="4"/>
  <c r="U17" i="4"/>
  <c r="U15" i="4"/>
  <c r="U12" i="4"/>
  <c r="U18" i="3"/>
  <c r="U41" i="2"/>
  <c r="U34" i="3" l="1"/>
  <c r="U33" i="3"/>
  <c r="U32" i="3"/>
  <c r="U31" i="3"/>
  <c r="U25" i="3"/>
  <c r="U24" i="3"/>
  <c r="U16" i="1" l="1"/>
  <c r="U50" i="2" l="1"/>
  <c r="U48" i="2"/>
  <c r="U30" i="3" l="1"/>
  <c r="U26" i="3"/>
  <c r="U20" i="3"/>
  <c r="U19" i="3"/>
  <c r="U10" i="3"/>
  <c r="U9" i="3"/>
  <c r="U52" i="2"/>
  <c r="U40" i="2"/>
  <c r="U37" i="2"/>
  <c r="U29" i="2"/>
  <c r="U13" i="2"/>
  <c r="U24" i="1" l="1"/>
  <c r="U17" i="1"/>
  <c r="U23" i="3" l="1"/>
  <c r="U16" i="3"/>
  <c r="U17" i="3"/>
  <c r="U15" i="3"/>
  <c r="U11" i="3"/>
  <c r="U6" i="3"/>
  <c r="U5" i="3"/>
  <c r="U7" i="3"/>
  <c r="U4" i="3"/>
  <c r="U53" i="2"/>
  <c r="U49" i="2"/>
  <c r="U47" i="2"/>
  <c r="U46" i="2"/>
  <c r="U38" i="2"/>
  <c r="U36" i="2"/>
  <c r="U35" i="2"/>
  <c r="U26" i="2"/>
  <c r="U32" i="2"/>
  <c r="U31" i="2"/>
  <c r="U21" i="2"/>
  <c r="U23" i="2"/>
  <c r="U24" i="2"/>
  <c r="U22" i="2"/>
  <c r="U25" i="2"/>
  <c r="U20" i="2"/>
  <c r="U15" i="2"/>
  <c r="U9" i="2"/>
  <c r="U10" i="2"/>
  <c r="U7" i="2"/>
  <c r="U6" i="2"/>
  <c r="U8" i="2"/>
  <c r="U5" i="2"/>
  <c r="U33" i="1" l="1"/>
  <c r="U7" i="1"/>
  <c r="U23" i="1" l="1"/>
  <c r="U18" i="1"/>
  <c r="U15" i="1"/>
  <c r="U46" i="1" l="1"/>
  <c r="U43" i="1"/>
  <c r="U44" i="1"/>
  <c r="U37" i="1"/>
  <c r="U25" i="1"/>
  <c r="U11" i="1"/>
  <c r="U6" i="1"/>
  <c r="U3" i="1"/>
</calcChain>
</file>

<file path=xl/sharedStrings.xml><?xml version="1.0" encoding="utf-8"?>
<sst xmlns="http://schemas.openxmlformats.org/spreadsheetml/2006/main" count="370" uniqueCount="188">
  <si>
    <t xml:space="preserve">Mini Maraton i Maraton na Raty </t>
  </si>
  <si>
    <t>Sławno</t>
  </si>
  <si>
    <t xml:space="preserve">Sławno    </t>
  </si>
  <si>
    <t xml:space="preserve">Pieszcz    </t>
  </si>
  <si>
    <t>Wrześnica</t>
  </si>
  <si>
    <t>CZAS</t>
  </si>
  <si>
    <t>DYSTANS</t>
  </si>
  <si>
    <t xml:space="preserve"> Lena Gutowska </t>
  </si>
  <si>
    <t>Oliwier Stępień</t>
  </si>
  <si>
    <t>Piotr Kowalczyk</t>
  </si>
  <si>
    <t xml:space="preserve">Amelia Barylak        </t>
  </si>
  <si>
    <t>Błażej Zieliński</t>
  </si>
  <si>
    <t xml:space="preserve">Mikołaj Cichawa        </t>
  </si>
  <si>
    <t xml:space="preserve">Jakub Żyto        </t>
  </si>
  <si>
    <t>Maciej Miszke</t>
  </si>
  <si>
    <t>Laura Wasylczuk</t>
  </si>
  <si>
    <t xml:space="preserve">Anastazja Cichawa    </t>
  </si>
  <si>
    <t>Hanna Miszke</t>
  </si>
  <si>
    <t>Aleksander Wyrosławski</t>
  </si>
  <si>
    <t xml:space="preserve">Miłosz Czarnuch        </t>
  </si>
  <si>
    <t xml:space="preserve">Jaś Kowalczyk        </t>
  </si>
  <si>
    <t>Sebastian Kulczyk</t>
  </si>
  <si>
    <t>Adrian Zieliński</t>
  </si>
  <si>
    <t xml:space="preserve">Maksym Janczukowicz   </t>
  </si>
  <si>
    <t>Jakub Wilczewski</t>
  </si>
  <si>
    <t xml:space="preserve">Jaś Gostomczyk        </t>
  </si>
  <si>
    <t>Kacper Wasylczuk</t>
  </si>
  <si>
    <t xml:space="preserve">Ola Kowalczyk        </t>
  </si>
  <si>
    <t xml:space="preserve">Julia Koperska        </t>
  </si>
  <si>
    <t xml:space="preserve">Michalina Koperska    </t>
  </si>
  <si>
    <t xml:space="preserve">Jakub Gutowski        </t>
  </si>
  <si>
    <t xml:space="preserve">Dominik Olesiak        </t>
  </si>
  <si>
    <t xml:space="preserve">Michał Olszowiec        </t>
  </si>
  <si>
    <t>Gracjan Leśniewski</t>
  </si>
  <si>
    <t xml:space="preserve">Wiktoria Gutowska    </t>
  </si>
  <si>
    <t xml:space="preserve">Michał Olesiak        </t>
  </si>
  <si>
    <t xml:space="preserve">Dawid Wardak        </t>
  </si>
  <si>
    <t>Tomasz Kuśmierkiewicz</t>
  </si>
  <si>
    <t xml:space="preserve"> Karolina Biernat        </t>
  </si>
  <si>
    <t xml:space="preserve">Zuzanna Wenelska    </t>
  </si>
  <si>
    <t>Katarzyna Kawecka</t>
  </si>
  <si>
    <t>Agnieszka Kawecka</t>
  </si>
  <si>
    <t xml:space="preserve">Krzysztof Witkowski    </t>
  </si>
  <si>
    <t xml:space="preserve">Krzysztof Kowalczyk    </t>
  </si>
  <si>
    <t>Józef Kawecki</t>
  </si>
  <si>
    <t>Adam Malinowski</t>
  </si>
  <si>
    <t xml:space="preserve">Damian Wenelski     </t>
  </si>
  <si>
    <t xml:space="preserve">Wojciech Michalak    </t>
  </si>
  <si>
    <t>Józef Tworek</t>
  </si>
  <si>
    <t>Mariusz Wilczewski</t>
  </si>
  <si>
    <t xml:space="preserve">Natalia Borzych </t>
  </si>
  <si>
    <t>Wiktoria Borzych</t>
  </si>
  <si>
    <t>Oliwia Recka</t>
  </si>
  <si>
    <t>Julia Recka</t>
  </si>
  <si>
    <t>km</t>
  </si>
  <si>
    <t>m</t>
  </si>
  <si>
    <t>Ryszard Zieliński</t>
  </si>
  <si>
    <t>Chłopcy/mężczyźni rocznik 1996 i starsi - 3000m</t>
  </si>
  <si>
    <t>Magda Miszke</t>
  </si>
  <si>
    <t>Dziewczęta/Kobiety rocznik 1996 i starsze - 1500m</t>
  </si>
  <si>
    <t>Chłopcy rocznik 1999/1997 - 1000m</t>
  </si>
  <si>
    <t>Dziewczęta rocznik 1999/1997 - 500m</t>
  </si>
  <si>
    <t>Chłopcy rocznik 2000/2001 - 500m</t>
  </si>
  <si>
    <t>Dziewczęta rocznik 2000/2001 - 500m</t>
  </si>
  <si>
    <t xml:space="preserve">  </t>
  </si>
  <si>
    <t>Dziewczęta rocznik 2002/2003 - 300m</t>
  </si>
  <si>
    <t>Chłopcy rocznik 2002/2003 - 300 m</t>
  </si>
  <si>
    <t>Chłopcy rocznik 2004/2005 - 200m</t>
  </si>
  <si>
    <t>Dziewczęta rocznik 2004/2005 - 200m</t>
  </si>
  <si>
    <t>Karolina Laskowska</t>
  </si>
  <si>
    <t>Nadia Rominkiewicz</t>
  </si>
  <si>
    <t>Sebastian Brzostowski</t>
  </si>
  <si>
    <t>Dominik Wardak</t>
  </si>
  <si>
    <t>Chłopcy rocznik 2006/2007 - 200m</t>
  </si>
  <si>
    <t>Dziewczęta rocznik 2006/2007 - 200m</t>
  </si>
  <si>
    <t>Sonia Rominkiewicz</t>
  </si>
  <si>
    <t>Chłopcy rocznik 2008/2009 - 100m</t>
  </si>
  <si>
    <t>Dziewczęta 2008/2009 - 100m</t>
  </si>
  <si>
    <t xml:space="preserve">Dziewczęta rocznik 2010 i młodsze - 100m </t>
  </si>
  <si>
    <t>Chłopcy rocznik 2010 i młodsi - 100m</t>
  </si>
  <si>
    <t>Jakub Łukasiewicz</t>
  </si>
  <si>
    <t>Julia Sandomierska</t>
  </si>
  <si>
    <t>Natalia Jakobi</t>
  </si>
  <si>
    <t>Fabian Podlas</t>
  </si>
  <si>
    <t>Kewin Sandomierski</t>
  </si>
  <si>
    <t>Zuzanna Kuśmierek</t>
  </si>
  <si>
    <t>Michalina Witkowska</t>
  </si>
  <si>
    <t>Estera Szklarczyk</t>
  </si>
  <si>
    <t>Paweł Żółkoś</t>
  </si>
  <si>
    <t>Kacper Bireta</t>
  </si>
  <si>
    <t>Kacper Borowiec</t>
  </si>
  <si>
    <t>Karolina Sandomierska</t>
  </si>
  <si>
    <t>15.09.2012</t>
  </si>
  <si>
    <t>22.09.2012</t>
  </si>
  <si>
    <t>29.09.2012</t>
  </si>
  <si>
    <t>06.10.2012</t>
  </si>
  <si>
    <t>Szymon Białosiewicz</t>
  </si>
  <si>
    <t xml:space="preserve">Milena Patejuk </t>
  </si>
  <si>
    <t xml:space="preserve">Natalia Patejuk </t>
  </si>
  <si>
    <t>Konrad Szwed</t>
  </si>
  <si>
    <t>Paulina Kwiatkowska</t>
  </si>
  <si>
    <t xml:space="preserve">Maraton na Raty </t>
  </si>
  <si>
    <t>13.10.2012</t>
  </si>
  <si>
    <t>Aleksandra Purcha</t>
  </si>
  <si>
    <t>Mikołaj Cichoński</t>
  </si>
  <si>
    <t>Ola Cichońska</t>
  </si>
  <si>
    <t>Maciej Kazusek</t>
  </si>
  <si>
    <t>Anna Kołodziejska</t>
  </si>
  <si>
    <t>Karolina Pilarek</t>
  </si>
  <si>
    <t>Oskar Borowiec</t>
  </si>
  <si>
    <t>Paula Banasik</t>
  </si>
  <si>
    <t>Kinga Trojnar</t>
  </si>
  <si>
    <t>Daniel Stasiak</t>
  </si>
  <si>
    <t>Jonasz Leśniewski</t>
  </si>
  <si>
    <t>Szymon Krzyżaniak</t>
  </si>
  <si>
    <t>Joanna Kołodziejska</t>
  </si>
  <si>
    <t>Adrian Kozłowski</t>
  </si>
  <si>
    <t>Damian Szulc</t>
  </si>
  <si>
    <t>Błażej Krukowski</t>
  </si>
  <si>
    <t>Leszek Kapała</t>
  </si>
  <si>
    <t>Paweł Łoziński</t>
  </si>
  <si>
    <t>21.10.2012</t>
  </si>
  <si>
    <t>Eryk Sirko</t>
  </si>
  <si>
    <t>Cyprian Olszewski</t>
  </si>
  <si>
    <t>27.10.2012</t>
  </si>
  <si>
    <t>Martyna Zielińska</t>
  </si>
  <si>
    <t>Karolina Rosa</t>
  </si>
  <si>
    <t>Sławsko</t>
  </si>
  <si>
    <t>Justyna Trefenko</t>
  </si>
  <si>
    <t>Patryk Wojciechowski</t>
  </si>
  <si>
    <t>Michał Szcześniak</t>
  </si>
  <si>
    <t>Grzegorz Rudnicki</t>
  </si>
  <si>
    <t>Krzysztof Komorowski</t>
  </si>
  <si>
    <t>Grażyna Antosik</t>
  </si>
  <si>
    <t>03.11.2012</t>
  </si>
  <si>
    <t>Agnieszka Kenig</t>
  </si>
  <si>
    <t>Szymon Jurczyk</t>
  </si>
  <si>
    <t>Kacper Marciniak</t>
  </si>
  <si>
    <t>Henryk Chudy</t>
  </si>
  <si>
    <t>Adrian Pietras</t>
  </si>
  <si>
    <t>Gorczyca</t>
  </si>
  <si>
    <t>Malechowo</t>
  </si>
  <si>
    <t>Wszędzień</t>
  </si>
  <si>
    <t>Barbara Pominkiewicz</t>
  </si>
  <si>
    <t>Postomino</t>
  </si>
  <si>
    <t>Maria Pominkiewicz</t>
  </si>
  <si>
    <t>Joannna Mielewczyk</t>
  </si>
  <si>
    <t>Adrian Kumaniecki</t>
  </si>
  <si>
    <t>Kacper Raczyński</t>
  </si>
  <si>
    <t>Jakub Laska</t>
  </si>
  <si>
    <t>Paula Roman</t>
  </si>
  <si>
    <t>13.04.2013</t>
  </si>
  <si>
    <t>Małgorzata Cieplik - Pominkiewicz</t>
  </si>
  <si>
    <t>Mateusz Lisiak</t>
  </si>
  <si>
    <t>Maciej Pomikiewicz</t>
  </si>
  <si>
    <t>Julia Ellwart</t>
  </si>
  <si>
    <t>Rafał Roman</t>
  </si>
  <si>
    <t>20.04.2013</t>
  </si>
  <si>
    <t>11.05.2013</t>
  </si>
  <si>
    <t>Wocial Kornelia</t>
  </si>
  <si>
    <t>Agata Romanowska</t>
  </si>
  <si>
    <t>Paweł Laskowski</t>
  </si>
  <si>
    <t>Szymon Biernat</t>
  </si>
  <si>
    <t>Zuzanna Anikiej</t>
  </si>
  <si>
    <t>Wiktoria Romanowska</t>
  </si>
  <si>
    <t>Zbigniew Kurczyk</t>
  </si>
  <si>
    <t>Amelia Szygenda</t>
  </si>
  <si>
    <t>Kinga Cichawa</t>
  </si>
  <si>
    <t>Michał Kurczyk</t>
  </si>
  <si>
    <t>Kajetan Kraska</t>
  </si>
  <si>
    <t>Aleksander Dybiec</t>
  </si>
  <si>
    <t>Aleksandra Kanabaj</t>
  </si>
  <si>
    <t>Norwegia</t>
  </si>
  <si>
    <t>25.05.2013</t>
  </si>
  <si>
    <t>01.06.2013</t>
  </si>
  <si>
    <t>8.06.2013</t>
  </si>
  <si>
    <t>08.06.2013</t>
  </si>
  <si>
    <t>Kamil Jakobi</t>
  </si>
  <si>
    <t>Kuba Jurczyk</t>
  </si>
  <si>
    <t>Mikołaj Jurczyk</t>
  </si>
  <si>
    <t>Maja Wyrosławska</t>
  </si>
  <si>
    <t>Mikołaj Białosiewicz</t>
  </si>
  <si>
    <t>Warszkowo</t>
  </si>
  <si>
    <t>Nikodem Białosiewicz</t>
  </si>
  <si>
    <t>Damian Bartkiewicz</t>
  </si>
  <si>
    <t>Jakub Wyrosławski</t>
  </si>
  <si>
    <t>08.06.2013.</t>
  </si>
  <si>
    <t>22.06.2013.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</si>
</sst>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5" formatCode="hh:mm:ss.00"/>
    <numFmt numFmtId="166" formatCode="mm:ss.00"/>
    <numFmt numFmtId="167" formatCode="m:ss.00"/>
    <numFmt numFmtId="168" formatCode="0.0"/>
  </numFmts>
  <fonts count="36"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2"/>
      <color theme="1"/>
      <name val="Times New Roman"/>
      <family val="1"/>
      <charset val="238"/>
    </font>
    <font>
      <b/>
      <sz val="2"/>
      <color theme="1"/>
      <name val="Times New Roman"/>
      <family val="1"/>
      <charset val="238"/>
    </font>
    <font>
      <b/>
      <sz val="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rgb="FF0000CC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b/>
      <i/>
      <sz val="14"/>
      <color rgb="FF0000CC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6" fontId="2" fillId="0" borderId="0"/>
    <xf numFmtId="165" fontId="9" fillId="0" borderId="0"/>
  </cellStyleXfs>
  <cellXfs count="156">
    <xf numFmtId="0" fontId="0" fillId="0" borderId="0" xfId="0"/>
    <xf numFmtId="0" fontId="10" fillId="0" borderId="0" xfId="0" applyFont="1" applyProtection="1"/>
    <xf numFmtId="0" fontId="2" fillId="3" borderId="6" xfId="0" applyFont="1" applyFill="1" applyBorder="1" applyProtection="1"/>
    <xf numFmtId="0" fontId="2" fillId="0" borderId="1" xfId="0" applyFont="1" applyBorder="1" applyProtection="1"/>
    <xf numFmtId="0" fontId="4" fillId="4" borderId="6" xfId="0" applyFont="1" applyFill="1" applyBorder="1" applyProtection="1"/>
    <xf numFmtId="0" fontId="0" fillId="0" borderId="0" xfId="0" applyProtection="1"/>
    <xf numFmtId="0" fontId="5" fillId="3" borderId="6" xfId="0" applyFont="1" applyFill="1" applyBorder="1" applyProtection="1"/>
    <xf numFmtId="0" fontId="11" fillId="0" borderId="2" xfId="0" applyFont="1" applyBorder="1" applyProtection="1"/>
    <xf numFmtId="0" fontId="12" fillId="0" borderId="3" xfId="0" applyFont="1" applyBorder="1"/>
    <xf numFmtId="0" fontId="13" fillId="0" borderId="4" xfId="0" applyFont="1" applyBorder="1" applyProtection="1"/>
    <xf numFmtId="0" fontId="13" fillId="0" borderId="0" xfId="0" applyFont="1" applyBorder="1"/>
    <xf numFmtId="0" fontId="13" fillId="3" borderId="7" xfId="0" applyFont="1" applyFill="1" applyBorder="1"/>
    <xf numFmtId="0" fontId="11" fillId="0" borderId="0" xfId="0" applyFont="1" applyBorder="1" applyProtection="1"/>
    <xf numFmtId="0" fontId="13" fillId="0" borderId="0" xfId="0" applyFont="1" applyBorder="1" applyProtection="1"/>
    <xf numFmtId="0" fontId="13" fillId="4" borderId="7" xfId="0" applyFont="1" applyFill="1" applyBorder="1" applyProtection="1"/>
    <xf numFmtId="0" fontId="12" fillId="4" borderId="7" xfId="0" applyFont="1" applyFill="1" applyBorder="1"/>
    <xf numFmtId="0" fontId="13" fillId="3" borderId="7" xfId="0" applyFont="1" applyFill="1" applyBorder="1" applyProtection="1"/>
    <xf numFmtId="0" fontId="12" fillId="3" borderId="7" xfId="0" applyFont="1" applyFill="1" applyBorder="1"/>
    <xf numFmtId="0" fontId="6" fillId="3" borderId="6" xfId="0" applyFont="1" applyFill="1" applyBorder="1" applyProtection="1"/>
    <xf numFmtId="0" fontId="11" fillId="3" borderId="7" xfId="0" applyFont="1" applyFill="1" applyBorder="1" applyProtection="1"/>
    <xf numFmtId="0" fontId="11" fillId="0" borderId="4" xfId="0" applyFont="1" applyBorder="1" applyProtection="1"/>
    <xf numFmtId="0" fontId="12" fillId="0" borderId="0" xfId="0" applyFont="1" applyBorder="1"/>
    <xf numFmtId="0" fontId="3" fillId="3" borderId="6" xfId="0" applyFont="1" applyFill="1" applyBorder="1" applyProtection="1"/>
    <xf numFmtId="0" fontId="2" fillId="5" borderId="6" xfId="0" applyFont="1" applyFill="1" applyBorder="1" applyProtection="1"/>
    <xf numFmtId="0" fontId="13" fillId="5" borderId="7" xfId="0" applyFont="1" applyFill="1" applyBorder="1" applyProtection="1"/>
    <xf numFmtId="0" fontId="12" fillId="5" borderId="7" xfId="0" applyFont="1" applyFill="1" applyBorder="1"/>
    <xf numFmtId="0" fontId="8" fillId="5" borderId="6" xfId="0" applyFont="1" applyFill="1" applyBorder="1" applyProtection="1"/>
    <xf numFmtId="0" fontId="11" fillId="5" borderId="7" xfId="0" applyFont="1" applyFill="1" applyBorder="1" applyProtection="1"/>
    <xf numFmtId="0" fontId="0" fillId="4" borderId="6" xfId="0" applyFill="1" applyBorder="1" applyProtection="1"/>
    <xf numFmtId="0" fontId="12" fillId="4" borderId="7" xfId="0" applyFont="1" applyFill="1" applyBorder="1" applyProtection="1"/>
    <xf numFmtId="0" fontId="8" fillId="4" borderId="6" xfId="0" applyFont="1" applyFill="1" applyBorder="1" applyProtection="1"/>
    <xf numFmtId="0" fontId="11" fillId="4" borderId="7" xfId="0" applyFont="1" applyFill="1" applyBorder="1" applyProtection="1"/>
    <xf numFmtId="0" fontId="6" fillId="4" borderId="6" xfId="0" applyFont="1" applyFill="1" applyBorder="1" applyProtection="1"/>
    <xf numFmtId="167" fontId="4" fillId="3" borderId="7" xfId="0" applyNumberFormat="1" applyFont="1" applyFill="1" applyBorder="1"/>
    <xf numFmtId="164" fontId="4" fillId="3" borderId="7" xfId="0" applyNumberFormat="1" applyFont="1" applyFill="1" applyBorder="1"/>
    <xf numFmtId="167" fontId="4" fillId="4" borderId="7" xfId="0" applyNumberFormat="1" applyFont="1" applyFill="1" applyBorder="1"/>
    <xf numFmtId="167" fontId="4" fillId="5" borderId="7" xfId="0" applyNumberFormat="1" applyFont="1" applyFill="1" applyBorder="1"/>
    <xf numFmtId="167" fontId="15" fillId="3" borderId="7" xfId="0" applyNumberFormat="1" applyFont="1" applyFill="1" applyBorder="1"/>
    <xf numFmtId="0" fontId="14" fillId="4" borderId="7" xfId="0" applyFont="1" applyFill="1" applyBorder="1"/>
    <xf numFmtId="0" fontId="14" fillId="0" borderId="0" xfId="0" applyFont="1"/>
    <xf numFmtId="0" fontId="16" fillId="0" borderId="0" xfId="0" applyFont="1" applyAlignment="1">
      <alignment horizontal="center"/>
    </xf>
    <xf numFmtId="0" fontId="19" fillId="0" borderId="4" xfId="0" applyFont="1" applyBorder="1"/>
    <xf numFmtId="0" fontId="19" fillId="0" borderId="0" xfId="0" applyFont="1"/>
    <xf numFmtId="0" fontId="18" fillId="0" borderId="4" xfId="0" applyFont="1" applyBorder="1" applyProtection="1"/>
    <xf numFmtId="0" fontId="4" fillId="0" borderId="0" xfId="0" applyFont="1" applyBorder="1"/>
    <xf numFmtId="0" fontId="20" fillId="0" borderId="0" xfId="0" applyFont="1" applyBorder="1"/>
    <xf numFmtId="0" fontId="21" fillId="0" borderId="0" xfId="0" applyFont="1" applyProtection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0" xfId="0" applyFont="1" applyBorder="1" applyProtection="1"/>
    <xf numFmtId="167" fontId="20" fillId="0" borderId="0" xfId="0" applyNumberFormat="1" applyFont="1" applyBorder="1"/>
    <xf numFmtId="167" fontId="22" fillId="0" borderId="9" xfId="0" applyNumberFormat="1" applyFont="1" applyBorder="1"/>
    <xf numFmtId="0" fontId="14" fillId="0" borderId="0" xfId="0" applyFont="1" applyBorder="1"/>
    <xf numFmtId="166" fontId="20" fillId="6" borderId="0" xfId="0" applyNumberFormat="1" applyFont="1" applyFill="1" applyBorder="1"/>
    <xf numFmtId="167" fontId="20" fillId="6" borderId="0" xfId="0" applyNumberFormat="1" applyFont="1" applyFill="1" applyBorder="1"/>
    <xf numFmtId="167" fontId="22" fillId="7" borderId="9" xfId="0" applyNumberFormat="1" applyFont="1" applyFill="1" applyBorder="1"/>
    <xf numFmtId="0" fontId="26" fillId="0" borderId="0" xfId="0" applyFont="1"/>
    <xf numFmtId="165" fontId="16" fillId="0" borderId="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13" xfId="0" applyFont="1" applyBorder="1" applyProtection="1"/>
    <xf numFmtId="0" fontId="7" fillId="3" borderId="2" xfId="0" applyFont="1" applyFill="1" applyBorder="1" applyProtection="1"/>
    <xf numFmtId="166" fontId="4" fillId="4" borderId="7" xfId="0" applyNumberFormat="1" applyFont="1" applyFill="1" applyBorder="1"/>
    <xf numFmtId="165" fontId="16" fillId="4" borderId="7" xfId="0" applyNumberFormat="1" applyFont="1" applyFill="1" applyBorder="1" applyAlignment="1">
      <alignment horizontal="center"/>
    </xf>
    <xf numFmtId="165" fontId="16" fillId="0" borderId="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25" fillId="0" borderId="9" xfId="0" applyNumberFormat="1" applyFont="1" applyBorder="1" applyAlignment="1">
      <alignment horizontal="center"/>
    </xf>
    <xf numFmtId="3" fontId="26" fillId="3" borderId="8" xfId="0" applyNumberFormat="1" applyFont="1" applyFill="1" applyBorder="1"/>
    <xf numFmtId="3" fontId="26" fillId="0" borderId="0" xfId="0" applyNumberFormat="1" applyFont="1" applyBorder="1"/>
    <xf numFmtId="3" fontId="26" fillId="4" borderId="8" xfId="0" applyNumberFormat="1" applyFont="1" applyFill="1" applyBorder="1"/>
    <xf numFmtId="3" fontId="26" fillId="5" borderId="8" xfId="0" applyNumberFormat="1" applyFont="1" applyFill="1" applyBorder="1"/>
    <xf numFmtId="3" fontId="26" fillId="0" borderId="14" xfId="0" applyNumberFormat="1" applyFont="1" applyBorder="1"/>
    <xf numFmtId="167" fontId="20" fillId="6" borderId="9" xfId="0" applyNumberFormat="1" applyFont="1" applyFill="1" applyBorder="1"/>
    <xf numFmtId="167" fontId="22" fillId="6" borderId="9" xfId="0" applyNumberFormat="1" applyFont="1" applyFill="1" applyBorder="1"/>
    <xf numFmtId="166" fontId="20" fillId="6" borderId="7" xfId="0" applyNumberFormat="1" applyFont="1" applyFill="1" applyBorder="1"/>
    <xf numFmtId="167" fontId="20" fillId="6" borderId="7" xfId="0" applyNumberFormat="1" applyFont="1" applyFill="1" applyBorder="1"/>
    <xf numFmtId="164" fontId="20" fillId="6" borderId="7" xfId="0" applyNumberFormat="1" applyFont="1" applyFill="1" applyBorder="1"/>
    <xf numFmtId="164" fontId="20" fillId="6" borderId="0" xfId="0" applyNumberFormat="1" applyFont="1" applyFill="1" applyBorder="1"/>
    <xf numFmtId="166" fontId="20" fillId="6" borderId="3" xfId="0" applyNumberFormat="1" applyFont="1" applyFill="1" applyBorder="1"/>
    <xf numFmtId="167" fontId="20" fillId="6" borderId="3" xfId="0" applyNumberFormat="1" applyFont="1" applyFill="1" applyBorder="1"/>
    <xf numFmtId="167" fontId="22" fillId="6" borderId="7" xfId="0" applyNumberFormat="1" applyFont="1" applyFill="1" applyBorder="1"/>
    <xf numFmtId="0" fontId="23" fillId="6" borderId="7" xfId="0" applyFont="1" applyFill="1" applyBorder="1"/>
    <xf numFmtId="0" fontId="30" fillId="0" borderId="4" xfId="0" applyFont="1" applyBorder="1" applyProtection="1"/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Border="1"/>
    <xf numFmtId="3" fontId="17" fillId="0" borderId="9" xfId="0" applyNumberFormat="1" applyFont="1" applyBorder="1" applyAlignment="1">
      <alignment horizontal="center"/>
    </xf>
    <xf numFmtId="0" fontId="12" fillId="0" borderId="0" xfId="0" applyFont="1" applyProtection="1"/>
    <xf numFmtId="0" fontId="12" fillId="0" borderId="0" xfId="0" applyFont="1"/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3" fontId="32" fillId="0" borderId="0" xfId="0" applyNumberFormat="1" applyFont="1"/>
    <xf numFmtId="0" fontId="4" fillId="0" borderId="4" xfId="0" applyFont="1" applyBorder="1" applyProtection="1"/>
    <xf numFmtId="0" fontId="18" fillId="0" borderId="0" xfId="0" applyFont="1" applyBorder="1" applyProtection="1"/>
    <xf numFmtId="0" fontId="8" fillId="6" borderId="2" xfId="0" applyFont="1" applyFill="1" applyBorder="1" applyProtection="1"/>
    <xf numFmtId="0" fontId="11" fillId="6" borderId="0" xfId="0" applyFont="1" applyFill="1" applyBorder="1" applyProtection="1"/>
    <xf numFmtId="0" fontId="12" fillId="6" borderId="0" xfId="0" applyFont="1" applyFill="1" applyBorder="1"/>
    <xf numFmtId="0" fontId="4" fillId="6" borderId="0" xfId="0" applyFont="1" applyFill="1" applyBorder="1" applyAlignment="1">
      <alignment horizontal="center"/>
    </xf>
    <xf numFmtId="167" fontId="4" fillId="6" borderId="0" xfId="0" applyNumberFormat="1" applyFont="1" applyFill="1" applyBorder="1"/>
    <xf numFmtId="0" fontId="0" fillId="6" borderId="0" xfId="0" applyFill="1"/>
    <xf numFmtId="168" fontId="25" fillId="0" borderId="9" xfId="0" applyNumberFormat="1" applyFont="1" applyBorder="1" applyAlignment="1">
      <alignment horizontal="center"/>
    </xf>
    <xf numFmtId="0" fontId="33" fillId="0" borderId="0" xfId="0" applyFont="1" applyBorder="1"/>
    <xf numFmtId="0" fontId="2" fillId="0" borderId="4" xfId="0" applyFont="1" applyBorder="1" applyProtection="1"/>
    <xf numFmtId="166" fontId="20" fillId="6" borderId="15" xfId="0" applyNumberFormat="1" applyFont="1" applyFill="1" applyBorder="1"/>
    <xf numFmtId="167" fontId="20" fillId="6" borderId="15" xfId="0" applyNumberFormat="1" applyFont="1" applyFill="1" applyBorder="1"/>
    <xf numFmtId="0" fontId="3" fillId="0" borderId="2" xfId="0" applyFont="1" applyBorder="1" applyProtection="1"/>
    <xf numFmtId="3" fontId="25" fillId="0" borderId="17" xfId="0" applyNumberFormat="1" applyFont="1" applyBorder="1" applyAlignment="1">
      <alignment horizontal="center"/>
    </xf>
    <xf numFmtId="0" fontId="13" fillId="0" borderId="18" xfId="0" applyFont="1" applyBorder="1" applyProtection="1"/>
    <xf numFmtId="0" fontId="4" fillId="0" borderId="15" xfId="0" applyFont="1" applyBorder="1" applyAlignment="1">
      <alignment horizontal="center"/>
    </xf>
    <xf numFmtId="167" fontId="22" fillId="7" borderId="19" xfId="0" applyNumberFormat="1" applyFont="1" applyFill="1" applyBorder="1"/>
    <xf numFmtId="167" fontId="4" fillId="3" borderId="15" xfId="0" applyNumberFormat="1" applyFont="1" applyFill="1" applyBorder="1"/>
    <xf numFmtId="3" fontId="26" fillId="3" borderId="16" xfId="0" applyNumberFormat="1" applyFont="1" applyFill="1" applyBorder="1"/>
    <xf numFmtId="3" fontId="26" fillId="0" borderId="21" xfId="0" applyNumberFormat="1" applyFont="1" applyBorder="1"/>
    <xf numFmtId="0" fontId="11" fillId="3" borderId="15" xfId="0" applyFont="1" applyFill="1" applyBorder="1" applyProtection="1"/>
    <xf numFmtId="0" fontId="12" fillId="3" borderId="15" xfId="0" applyFont="1" applyFill="1" applyBorder="1"/>
    <xf numFmtId="0" fontId="4" fillId="3" borderId="15" xfId="0" applyFont="1" applyFill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0" fontId="4" fillId="0" borderId="15" xfId="0" applyFont="1" applyBorder="1"/>
    <xf numFmtId="3" fontId="17" fillId="0" borderId="20" xfId="0" applyNumberFormat="1" applyFont="1" applyBorder="1" applyAlignment="1">
      <alignment horizontal="center"/>
    </xf>
    <xf numFmtId="167" fontId="20" fillId="6" borderId="21" xfId="0" applyNumberFormat="1" applyFont="1" applyFill="1" applyBorder="1"/>
    <xf numFmtId="0" fontId="33" fillId="0" borderId="0" xfId="0" applyFont="1" applyBorder="1" applyProtection="1"/>
    <xf numFmtId="0" fontId="26" fillId="3" borderId="16" xfId="0" applyFont="1" applyFill="1" applyBorder="1"/>
    <xf numFmtId="167" fontId="34" fillId="0" borderId="9" xfId="0" applyNumberFormat="1" applyFont="1" applyBorder="1"/>
    <xf numFmtId="0" fontId="18" fillId="0" borderId="0" xfId="0" applyFont="1" applyBorder="1"/>
    <xf numFmtId="0" fontId="2" fillId="0" borderId="22" xfId="0" applyFont="1" applyBorder="1" applyProtection="1"/>
    <xf numFmtId="166" fontId="34" fillId="6" borderId="9" xfId="0" applyNumberFormat="1" applyFont="1" applyFill="1" applyBorder="1"/>
    <xf numFmtId="0" fontId="2" fillId="0" borderId="4" xfId="0" applyFont="1" applyFill="1" applyBorder="1" applyProtection="1"/>
    <xf numFmtId="167" fontId="4" fillId="4" borderId="15" xfId="0" applyNumberFormat="1" applyFont="1" applyFill="1" applyBorder="1"/>
    <xf numFmtId="3" fontId="26" fillId="4" borderId="16" xfId="0" applyNumberFormat="1" applyFont="1" applyFill="1" applyBorder="1"/>
    <xf numFmtId="0" fontId="14" fillId="0" borderId="9" xfId="0" applyFont="1" applyBorder="1"/>
    <xf numFmtId="0" fontId="13" fillId="4" borderId="5" xfId="0" applyFont="1" applyFill="1" applyBorder="1" applyProtection="1"/>
    <xf numFmtId="0" fontId="4" fillId="0" borderId="23" xfId="0" applyFont="1" applyBorder="1" applyAlignment="1">
      <alignment horizontal="center"/>
    </xf>
    <xf numFmtId="167" fontId="34" fillId="7" borderId="9" xfId="0" applyNumberFormat="1" applyFont="1" applyFill="1" applyBorder="1"/>
    <xf numFmtId="167" fontId="34" fillId="6" borderId="9" xfId="0" applyNumberFormat="1" applyFont="1" applyFill="1" applyBorder="1"/>
    <xf numFmtId="166" fontId="34" fillId="0" borderId="9" xfId="0" applyNumberFormat="1" applyFont="1" applyBorder="1"/>
    <xf numFmtId="167" fontId="22" fillId="3" borderId="9" xfId="0" applyNumberFormat="1" applyFont="1" applyFill="1" applyBorder="1"/>
    <xf numFmtId="167" fontId="34" fillId="3" borderId="9" xfId="0" applyNumberFormat="1" applyFont="1" applyFill="1" applyBorder="1"/>
    <xf numFmtId="0" fontId="35" fillId="0" borderId="4" xfId="0" applyFont="1" applyBorder="1" applyProtection="1"/>
    <xf numFmtId="0" fontId="30" fillId="0" borderId="0" xfId="0" applyFont="1" applyBorder="1" applyProtection="1"/>
    <xf numFmtId="0" fontId="29" fillId="0" borderId="4" xfId="0" applyFont="1" applyBorder="1" applyProtection="1"/>
    <xf numFmtId="167" fontId="34" fillId="0" borderId="9" xfId="0" applyNumberFormat="1" applyFont="1" applyFill="1" applyBorder="1"/>
    <xf numFmtId="3" fontId="27" fillId="5" borderId="8" xfId="0" applyNumberFormat="1" applyFont="1" applyFill="1" applyBorder="1"/>
    <xf numFmtId="3" fontId="27" fillId="4" borderId="8" xfId="0" applyNumberFormat="1" applyFont="1" applyFill="1" applyBorder="1"/>
    <xf numFmtId="168" fontId="27" fillId="4" borderId="8" xfId="0" applyNumberFormat="1" applyFont="1" applyFill="1" applyBorder="1"/>
  </cellXfs>
  <cellStyles count="4">
    <cellStyle name="20% - akcent 2" xfId="1" builtinId="34" hidden="1"/>
    <cellStyle name="gg:mm:ss,00" xfId="3"/>
    <cellStyle name="mm:ss,00" xfId="2"/>
    <cellStyle name="Normalny" xfId="0" builtinId="0"/>
  </cellStyles>
  <dxfs count="0"/>
  <tableStyles count="0" defaultTableStyle="TableStyleMedium9" defaultPivotStyle="PivotStyleLight16"/>
  <colors>
    <mruColors>
      <color rgb="FF0000CC"/>
      <color rgb="FFF7F7F7"/>
      <color rgb="FFFDFDFD"/>
      <color rgb="FFFFFFFF"/>
      <color rgb="FFEBFFFF"/>
      <color rgb="FFCCFFFF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topLeftCell="A31" zoomScaleNormal="100" zoomScaleSheetLayoutView="100" workbookViewId="0">
      <selection activeCell="V56" sqref="V56"/>
    </sheetView>
  </sheetViews>
  <sheetFormatPr defaultRowHeight="18.75"/>
  <cols>
    <col min="1" max="1" width="3.28515625" style="5" customWidth="1"/>
    <col min="2" max="2" width="16.5703125" style="5" customWidth="1"/>
    <col min="3" max="3" width="6.140625" customWidth="1"/>
    <col min="4" max="4" width="4.28515625" style="47" customWidth="1"/>
    <col min="5" max="5" width="5.7109375" style="39" customWidth="1"/>
    <col min="6" max="7" width="5.85546875" style="39" customWidth="1"/>
    <col min="8" max="15" width="5.7109375" style="39" customWidth="1"/>
    <col min="16" max="16" width="6.140625" style="39" customWidth="1"/>
    <col min="17" max="20" width="5.7109375" style="39" customWidth="1"/>
    <col min="21" max="21" width="11.7109375" style="40" customWidth="1"/>
    <col min="22" max="22" width="9.5703125" style="61" customWidth="1"/>
  </cols>
  <sheetData>
    <row r="1" spans="1:22" ht="15" customHeight="1" thickBot="1">
      <c r="A1" s="46" t="s">
        <v>0</v>
      </c>
      <c r="B1" s="1"/>
      <c r="E1" s="67" t="s">
        <v>92</v>
      </c>
      <c r="F1" s="68" t="s">
        <v>93</v>
      </c>
      <c r="G1" s="68" t="s">
        <v>94</v>
      </c>
      <c r="H1" s="68" t="s">
        <v>95</v>
      </c>
      <c r="I1" s="68" t="s">
        <v>102</v>
      </c>
      <c r="J1" s="68" t="s">
        <v>121</v>
      </c>
      <c r="K1" s="68" t="s">
        <v>124</v>
      </c>
      <c r="L1" s="68" t="s">
        <v>134</v>
      </c>
      <c r="M1" s="68" t="s">
        <v>151</v>
      </c>
      <c r="N1" s="68" t="s">
        <v>157</v>
      </c>
      <c r="O1" s="68" t="s">
        <v>158</v>
      </c>
      <c r="P1" s="68" t="s">
        <v>173</v>
      </c>
      <c r="Q1" s="68" t="s">
        <v>174</v>
      </c>
      <c r="R1" s="68" t="s">
        <v>176</v>
      </c>
      <c r="S1" s="68" t="s">
        <v>187</v>
      </c>
      <c r="T1" s="69"/>
      <c r="U1" s="71" t="s">
        <v>5</v>
      </c>
      <c r="V1" s="70" t="s">
        <v>6</v>
      </c>
    </row>
    <row r="2" spans="1:22" ht="15" customHeight="1">
      <c r="A2" s="72"/>
      <c r="B2" s="7" t="s">
        <v>78</v>
      </c>
      <c r="C2" s="8"/>
      <c r="D2" s="4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3"/>
      <c r="V2" s="64" t="s">
        <v>55</v>
      </c>
    </row>
    <row r="3" spans="1:22" ht="14.25" customHeight="1" thickBot="1">
      <c r="A3" s="3">
        <v>1</v>
      </c>
      <c r="B3" s="9" t="s">
        <v>7</v>
      </c>
      <c r="C3" s="10" t="s">
        <v>1</v>
      </c>
      <c r="D3" s="49">
        <v>2010</v>
      </c>
      <c r="E3" s="134">
        <v>4.9768518518518521E-4</v>
      </c>
      <c r="F3" s="134">
        <v>4.7800925925925919E-4</v>
      </c>
      <c r="G3" s="134">
        <v>5.1828703703703705E-4</v>
      </c>
      <c r="H3" s="134">
        <v>5.1504629629629632E-4</v>
      </c>
      <c r="I3" s="134">
        <v>4.715277777777778E-4</v>
      </c>
      <c r="J3" s="134">
        <v>5.4884259259259263E-4</v>
      </c>
      <c r="K3" s="134">
        <v>5.4884259259259263E-4</v>
      </c>
      <c r="L3" s="134">
        <v>5.1967592592592593E-4</v>
      </c>
      <c r="M3" s="134">
        <v>4.4328703703703701E-4</v>
      </c>
      <c r="N3" s="134">
        <v>4.6319444444444446E-4</v>
      </c>
      <c r="O3" s="134">
        <v>4.357638888888888E-4</v>
      </c>
      <c r="P3" s="147">
        <v>0</v>
      </c>
      <c r="Q3" s="134">
        <v>4.0023148148148145E-4</v>
      </c>
      <c r="R3" s="134">
        <v>4.3796296296296297E-4</v>
      </c>
      <c r="S3" s="134">
        <v>3.7384259259259255E-4</v>
      </c>
      <c r="T3" s="134"/>
      <c r="U3" s="62">
        <f>SUM(E3,F3,G3,H3,I3,J3,K3,L3,M3:N3:O3:P3:Q3:R3:T3)</f>
        <v>6.6521990740740743E-3</v>
      </c>
      <c r="V3" s="79">
        <v>1400</v>
      </c>
    </row>
    <row r="4" spans="1:22" ht="5.25" customHeight="1" thickBot="1">
      <c r="A4" s="2"/>
      <c r="B4" s="16"/>
      <c r="C4" s="11"/>
      <c r="D4" s="50"/>
      <c r="E4" s="87"/>
      <c r="F4" s="88"/>
      <c r="G4" s="89"/>
      <c r="H4" s="89"/>
      <c r="I4" s="89"/>
      <c r="J4" s="89"/>
      <c r="K4" s="89"/>
      <c r="L4" s="89"/>
      <c r="M4" s="89"/>
      <c r="N4" s="87"/>
      <c r="O4" s="89"/>
      <c r="P4" s="89"/>
      <c r="Q4" s="89"/>
      <c r="R4" s="89"/>
      <c r="S4" s="89"/>
      <c r="T4" s="89"/>
      <c r="U4" s="34"/>
      <c r="V4" s="80"/>
    </row>
    <row r="5" spans="1:22" ht="15" customHeight="1">
      <c r="A5" s="72"/>
      <c r="B5" s="12" t="s">
        <v>79</v>
      </c>
      <c r="C5" s="10"/>
      <c r="D5" s="49"/>
      <c r="E5" s="58"/>
      <c r="F5" s="59"/>
      <c r="G5" s="90"/>
      <c r="H5" s="90"/>
      <c r="I5" s="90"/>
      <c r="J5" s="90"/>
      <c r="K5" s="90"/>
      <c r="L5" s="90"/>
      <c r="M5" s="90"/>
      <c r="N5" s="58"/>
      <c r="O5" s="90"/>
      <c r="P5" s="90"/>
      <c r="Q5" s="90"/>
      <c r="R5" s="90"/>
      <c r="S5" s="90"/>
      <c r="T5" s="90"/>
      <c r="U5" s="65"/>
      <c r="V5" s="81"/>
    </row>
    <row r="6" spans="1:22" ht="14.25" customHeight="1">
      <c r="A6" s="3">
        <v>1</v>
      </c>
      <c r="B6" s="13" t="s">
        <v>96</v>
      </c>
      <c r="C6" s="10" t="s">
        <v>1</v>
      </c>
      <c r="D6" s="49">
        <v>2009</v>
      </c>
      <c r="E6" s="60">
        <v>0</v>
      </c>
      <c r="F6" s="60">
        <v>0</v>
      </c>
      <c r="G6" s="60">
        <v>0</v>
      </c>
      <c r="H6" s="134">
        <v>8.5694444444444446E-4</v>
      </c>
      <c r="I6" s="134">
        <v>1.0039351851851852E-3</v>
      </c>
      <c r="J6" s="134">
        <v>1.0439814814814815E-3</v>
      </c>
      <c r="K6" s="60">
        <v>0</v>
      </c>
      <c r="L6" s="60">
        <v>0</v>
      </c>
      <c r="M6" s="60">
        <v>0</v>
      </c>
      <c r="N6" s="134">
        <v>7.8715277777777768E-4</v>
      </c>
      <c r="O6" s="134">
        <v>7.4745370370370373E-4</v>
      </c>
      <c r="P6" s="60">
        <v>0</v>
      </c>
      <c r="Q6" s="134">
        <v>7.5902777777777774E-4</v>
      </c>
      <c r="R6" s="147">
        <v>0</v>
      </c>
      <c r="S6" s="85">
        <v>6.2962962962962961E-4</v>
      </c>
      <c r="T6" s="85"/>
      <c r="U6" s="62">
        <f>SUM(E6,F6,G6,H6,I6,J6,K6,L6,M6:N6:O6:P6:Q6:R6:T6)</f>
        <v>5.8281249999999991E-3</v>
      </c>
      <c r="V6" s="79">
        <v>700</v>
      </c>
    </row>
    <row r="7" spans="1:22" ht="14.25" customHeight="1" thickBot="1">
      <c r="A7" s="3">
        <v>2</v>
      </c>
      <c r="B7" s="13" t="s">
        <v>80</v>
      </c>
      <c r="C7" s="10" t="s">
        <v>1</v>
      </c>
      <c r="D7" s="49">
        <v>2009</v>
      </c>
      <c r="E7" s="134">
        <v>1.0439814814814815E-3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147">
        <v>0</v>
      </c>
      <c r="S7" s="85"/>
      <c r="T7" s="85"/>
      <c r="U7" s="62">
        <f>SUM(E7,F7,G7,H7,I7,J7,K7,L7,M7:N7:O7:P7:Q7:R7:T7)</f>
        <v>1.0439814814814815E-3</v>
      </c>
      <c r="V7" s="79">
        <v>100</v>
      </c>
    </row>
    <row r="8" spans="1:22" ht="9" customHeight="1" thickBot="1">
      <c r="A8" s="4"/>
      <c r="B8" s="14"/>
      <c r="C8" s="15"/>
      <c r="D8" s="51"/>
      <c r="E8" s="87"/>
      <c r="F8" s="88"/>
      <c r="G8" s="88"/>
      <c r="H8" s="88"/>
      <c r="I8" s="88"/>
      <c r="J8" s="88"/>
      <c r="K8" s="88"/>
      <c r="L8" s="88"/>
      <c r="M8" s="88"/>
      <c r="N8" s="87"/>
      <c r="O8" s="88"/>
      <c r="P8" s="88"/>
      <c r="Q8" s="88"/>
      <c r="R8" s="88"/>
      <c r="S8" s="88"/>
      <c r="T8" s="88"/>
      <c r="U8" s="35"/>
      <c r="V8" s="82"/>
    </row>
    <row r="9" spans="1:22" ht="18" customHeight="1">
      <c r="A9" s="72"/>
      <c r="B9" s="20" t="s">
        <v>77</v>
      </c>
      <c r="C9" s="21"/>
      <c r="D9" s="49"/>
      <c r="E9" s="58"/>
      <c r="F9" s="59"/>
      <c r="G9" s="59"/>
      <c r="H9" s="59"/>
      <c r="I9" s="59"/>
      <c r="J9" s="59"/>
      <c r="K9" s="59"/>
      <c r="L9" s="59"/>
      <c r="M9" s="59"/>
      <c r="N9" s="58"/>
      <c r="O9" s="59"/>
      <c r="P9" s="59"/>
      <c r="Q9" s="59"/>
      <c r="R9" s="59"/>
      <c r="S9" s="59"/>
      <c r="T9" s="59"/>
      <c r="U9" s="65"/>
      <c r="V9" s="81"/>
    </row>
    <row r="10" spans="1:22" ht="14.25" customHeight="1">
      <c r="A10" s="3">
        <v>1</v>
      </c>
      <c r="B10" s="41" t="s">
        <v>53</v>
      </c>
      <c r="C10" s="42" t="s">
        <v>2</v>
      </c>
      <c r="D10" s="52">
        <v>2008</v>
      </c>
      <c r="E10" s="134">
        <v>3.5775462962962958E-4</v>
      </c>
      <c r="F10" s="134">
        <v>3.1678240740740739E-4</v>
      </c>
      <c r="G10" s="134">
        <v>3.1238425925925927E-4</v>
      </c>
      <c r="H10" s="134">
        <v>3.2870370370370367E-4</v>
      </c>
      <c r="I10" s="134">
        <v>3.2870370370370367E-4</v>
      </c>
      <c r="J10" s="134">
        <v>3.2870370370370367E-4</v>
      </c>
      <c r="K10" s="134">
        <v>3.4317129629629628E-4</v>
      </c>
      <c r="L10" s="148">
        <v>3.634259259259259E-4</v>
      </c>
      <c r="M10" s="134">
        <v>3.1238425925925927E-4</v>
      </c>
      <c r="N10" s="134">
        <v>3.1134259259259261E-4</v>
      </c>
      <c r="O10" s="134">
        <v>2.628472222222222E-4</v>
      </c>
      <c r="P10" s="134">
        <v>2.8564814814814815E-4</v>
      </c>
      <c r="Q10" s="134">
        <v>2.4502314814814818E-4</v>
      </c>
      <c r="R10" s="134">
        <v>2.628472222222222E-4</v>
      </c>
      <c r="S10" s="134">
        <v>2.570601851851852E-4</v>
      </c>
      <c r="T10" s="134"/>
      <c r="U10" s="62">
        <f>SUM(E10,F10,G10,H10,I10,J10,K10,M10:N10:O10:P10:Q10:R10:T10)</f>
        <v>4.2533564814814812E-3</v>
      </c>
      <c r="V10" s="79">
        <v>1400</v>
      </c>
    </row>
    <row r="11" spans="1:22" ht="14.25" customHeight="1">
      <c r="A11" s="3">
        <v>2</v>
      </c>
      <c r="B11" s="9" t="s">
        <v>10</v>
      </c>
      <c r="C11" s="10" t="s">
        <v>2</v>
      </c>
      <c r="D11" s="49">
        <v>2008</v>
      </c>
      <c r="E11" s="134">
        <v>3.7627314814814809E-4</v>
      </c>
      <c r="F11" s="134">
        <v>3.4571759259259261E-4</v>
      </c>
      <c r="G11" s="134">
        <v>3.4571759259259261E-4</v>
      </c>
      <c r="H11" s="60">
        <v>0</v>
      </c>
      <c r="I11" s="60">
        <v>0</v>
      </c>
      <c r="J11" s="134">
        <v>3.5185185185185184E-4</v>
      </c>
      <c r="K11" s="60">
        <v>0</v>
      </c>
      <c r="L11" s="60">
        <v>0</v>
      </c>
      <c r="M11" s="134">
        <v>3.2048611111111112E-4</v>
      </c>
      <c r="N11" s="134">
        <v>3.3993055555555556E-4</v>
      </c>
      <c r="O11" s="134">
        <v>2.8888888888888893E-4</v>
      </c>
      <c r="P11" s="147">
        <v>0</v>
      </c>
      <c r="Q11" s="134">
        <v>2.8090277777777776E-4</v>
      </c>
      <c r="R11" s="134">
        <v>2.9756944444444443E-4</v>
      </c>
      <c r="S11" s="134">
        <v>2.8090277777777776E-4</v>
      </c>
      <c r="T11" s="134"/>
      <c r="U11" s="62">
        <f>SUM(E11,F11,G11,H11,I11,J11,K11,L11,M11:N11:O11:P11:Q11:R11:T11)</f>
        <v>3.2282407407407412E-3</v>
      </c>
      <c r="V11" s="79">
        <v>1000</v>
      </c>
    </row>
    <row r="12" spans="1:22" ht="14.25" customHeight="1">
      <c r="A12" s="3">
        <v>3</v>
      </c>
      <c r="B12" s="9" t="s">
        <v>155</v>
      </c>
      <c r="C12" s="10" t="s">
        <v>1</v>
      </c>
      <c r="D12" s="49">
        <v>2008</v>
      </c>
      <c r="E12" s="134">
        <v>3.9027777777777775E-4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134">
        <v>4.0393518518518518E-4</v>
      </c>
      <c r="N12" s="134">
        <v>3.7349537037037039E-4</v>
      </c>
      <c r="O12" s="134">
        <v>3.283564814814815E-4</v>
      </c>
      <c r="P12" s="134">
        <v>3.0914351851851855E-4</v>
      </c>
      <c r="Q12" s="134">
        <v>2.8379629629629631E-4</v>
      </c>
      <c r="R12" s="147">
        <v>0</v>
      </c>
      <c r="S12" s="134">
        <v>3.0844907407407405E-4</v>
      </c>
      <c r="T12" s="134"/>
      <c r="U12" s="62">
        <f>SUM(E12,F12,G12,H12,I12,J12,K12,L12,M12:N12:O12:P12:Q12:R12:T12)</f>
        <v>2.3974537037037037E-3</v>
      </c>
      <c r="V12" s="79">
        <v>700</v>
      </c>
    </row>
    <row r="13" spans="1:22" ht="14.25" customHeight="1">
      <c r="A13" s="3">
        <v>4</v>
      </c>
      <c r="B13" s="9" t="s">
        <v>143</v>
      </c>
      <c r="C13" s="45" t="s">
        <v>144</v>
      </c>
      <c r="D13" s="49">
        <v>2008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134">
        <v>4.288194444444444E-4</v>
      </c>
      <c r="N13" s="60">
        <v>0</v>
      </c>
      <c r="O13" s="147">
        <v>0</v>
      </c>
      <c r="P13" s="134">
        <v>3.6516203703703705E-4</v>
      </c>
      <c r="Q13" s="134">
        <v>3.2395833333333332E-4</v>
      </c>
      <c r="R13" s="134">
        <v>3.9664351851851856E-4</v>
      </c>
      <c r="S13" s="134">
        <v>3.3379629629629628E-4</v>
      </c>
      <c r="T13" s="134"/>
      <c r="U13" s="62">
        <f>SUM(E13,F13,G13,H13,I13,J13,K13,L13,M13:N13:O13:P13:Q13:R13:T13)</f>
        <v>1.8483796296296295E-3</v>
      </c>
      <c r="V13" s="79">
        <v>500</v>
      </c>
    </row>
    <row r="14" spans="1:22" ht="14.25" customHeight="1">
      <c r="A14" s="3">
        <v>5</v>
      </c>
      <c r="B14" s="9" t="s">
        <v>145</v>
      </c>
      <c r="C14" s="45" t="s">
        <v>144</v>
      </c>
      <c r="D14" s="49">
        <v>2008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134">
        <v>4.3287037037037035E-4</v>
      </c>
      <c r="N14" s="60">
        <v>0</v>
      </c>
      <c r="O14" s="147">
        <v>0</v>
      </c>
      <c r="P14" s="134">
        <v>3.6851851851851846E-4</v>
      </c>
      <c r="Q14" s="134">
        <v>3.271990740740741E-4</v>
      </c>
      <c r="R14" s="134">
        <v>4.1689814814814817E-4</v>
      </c>
      <c r="S14" s="134">
        <v>3.5462962962962965E-4</v>
      </c>
      <c r="T14" s="134"/>
      <c r="U14" s="62">
        <f>SUM(E14,F14,G14,H14,I14,J14,K14,L14,M14:N14:O14:P14:Q14:R14:T14)</f>
        <v>1.9001157407407408E-3</v>
      </c>
      <c r="V14" s="79">
        <v>500</v>
      </c>
    </row>
    <row r="15" spans="1:22" ht="14.25" customHeight="1">
      <c r="A15" s="3">
        <v>6</v>
      </c>
      <c r="B15" s="9" t="s">
        <v>81</v>
      </c>
      <c r="C15" s="45" t="s">
        <v>4</v>
      </c>
      <c r="D15" s="49">
        <v>2008</v>
      </c>
      <c r="E15" s="60">
        <v>0</v>
      </c>
      <c r="F15" s="60">
        <v>0</v>
      </c>
      <c r="G15" s="134">
        <v>4.5740740740740746E-4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47">
        <v>0</v>
      </c>
      <c r="P15" s="60">
        <v>0</v>
      </c>
      <c r="Q15" s="60">
        <v>0</v>
      </c>
      <c r="R15" s="60">
        <v>0</v>
      </c>
      <c r="S15" s="60">
        <v>0</v>
      </c>
      <c r="T15" s="134"/>
      <c r="U15" s="62">
        <f>SUM(E15,F15,G15,H15,I15,J15,K15,L15,M15:N15:O15:P15:Q15:R15:T15)</f>
        <v>4.5740740740740746E-4</v>
      </c>
      <c r="V15" s="79">
        <v>100</v>
      </c>
    </row>
    <row r="16" spans="1:22" ht="14.25" customHeight="1">
      <c r="A16" s="3">
        <v>7</v>
      </c>
      <c r="B16" s="104" t="s">
        <v>91</v>
      </c>
      <c r="C16" s="45" t="s">
        <v>4</v>
      </c>
      <c r="D16" s="49">
        <v>2009</v>
      </c>
      <c r="E16" s="60">
        <v>0</v>
      </c>
      <c r="F16" s="60">
        <v>0</v>
      </c>
      <c r="G16" s="134">
        <v>5.2175925925925925E-4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47">
        <v>0</v>
      </c>
      <c r="P16" s="60">
        <v>0</v>
      </c>
      <c r="Q16" s="60">
        <v>0</v>
      </c>
      <c r="R16" s="60">
        <v>0</v>
      </c>
      <c r="S16" s="60">
        <v>0</v>
      </c>
      <c r="T16" s="134"/>
      <c r="U16" s="62">
        <f>SUM(E16,F16,G16,H16,I16,J16,K16,L16,M16:N16:O16:P16:Q16:R16:T16)</f>
        <v>5.2175925925925925E-4</v>
      </c>
      <c r="V16" s="79">
        <v>100</v>
      </c>
    </row>
    <row r="17" spans="1:22" ht="14.25" customHeight="1">
      <c r="A17" s="3">
        <v>8</v>
      </c>
      <c r="B17" s="9" t="s">
        <v>103</v>
      </c>
      <c r="C17" s="45" t="s">
        <v>4</v>
      </c>
      <c r="D17" s="49">
        <v>2009</v>
      </c>
      <c r="E17" s="60">
        <v>0</v>
      </c>
      <c r="F17" s="60">
        <v>0</v>
      </c>
      <c r="G17" s="60">
        <v>0</v>
      </c>
      <c r="H17" s="60">
        <v>0</v>
      </c>
      <c r="I17" s="134">
        <v>5.4479166666666662E-4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47">
        <v>0</v>
      </c>
      <c r="P17" s="60">
        <v>0</v>
      </c>
      <c r="Q17" s="60">
        <v>0</v>
      </c>
      <c r="R17" s="60">
        <v>0</v>
      </c>
      <c r="S17" s="60">
        <v>0</v>
      </c>
      <c r="T17" s="134"/>
      <c r="U17" s="62">
        <f>SUM(E17,F17,G17,H17,I17,J17,K17,L17,M17:N17:O17:P17:Q17:R17:T17)</f>
        <v>5.4479166666666662E-4</v>
      </c>
      <c r="V17" s="79">
        <v>100</v>
      </c>
    </row>
    <row r="18" spans="1:22" ht="14.25" customHeight="1" thickBot="1">
      <c r="A18" s="3">
        <v>9</v>
      </c>
      <c r="B18" s="9" t="s">
        <v>125</v>
      </c>
      <c r="C18" s="10" t="s">
        <v>1</v>
      </c>
      <c r="D18" s="49">
        <v>2009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134">
        <v>7.0347222222222209E-4</v>
      </c>
      <c r="L18" s="60">
        <v>0</v>
      </c>
      <c r="M18" s="60">
        <v>0</v>
      </c>
      <c r="N18" s="60">
        <v>0</v>
      </c>
      <c r="O18" s="147">
        <v>0</v>
      </c>
      <c r="P18" s="60">
        <v>0</v>
      </c>
      <c r="Q18" s="60">
        <v>0</v>
      </c>
      <c r="R18" s="60">
        <v>0</v>
      </c>
      <c r="S18" s="60">
        <v>0</v>
      </c>
      <c r="T18" s="134"/>
      <c r="U18" s="62">
        <f>SUM(E18,F18,G18,H18,I18,J18,K18,L18,M18:N18:O18:P18:Q18:R18:T18)</f>
        <v>7.0347222222222209E-4</v>
      </c>
      <c r="V18" s="79">
        <v>100</v>
      </c>
    </row>
    <row r="19" spans="1:22" ht="5.25" customHeight="1" thickBot="1">
      <c r="A19" s="6"/>
      <c r="B19" s="16"/>
      <c r="C19" s="17"/>
      <c r="D19" s="50"/>
      <c r="E19" s="87"/>
      <c r="F19" s="89"/>
      <c r="G19" s="88"/>
      <c r="H19" s="88"/>
      <c r="I19" s="88"/>
      <c r="J19" s="88"/>
      <c r="K19" s="88"/>
      <c r="L19" s="88"/>
      <c r="M19" s="88"/>
      <c r="N19" s="87"/>
      <c r="O19" s="88"/>
      <c r="P19" s="88"/>
      <c r="Q19" s="88"/>
      <c r="R19" s="88"/>
      <c r="S19" s="88"/>
      <c r="T19" s="88"/>
      <c r="U19" s="33"/>
      <c r="V19" s="80"/>
    </row>
    <row r="20" spans="1:22" ht="18" customHeight="1">
      <c r="A20" s="72"/>
      <c r="B20" s="20" t="s">
        <v>76</v>
      </c>
      <c r="C20" s="21"/>
      <c r="D20" s="49"/>
      <c r="E20" s="58"/>
      <c r="F20" s="90"/>
      <c r="G20" s="59"/>
      <c r="H20" s="59"/>
      <c r="I20" s="59"/>
      <c r="J20" s="59"/>
      <c r="K20" s="59"/>
      <c r="L20" s="59"/>
      <c r="M20" s="59"/>
      <c r="N20" s="58"/>
      <c r="O20" s="59"/>
      <c r="P20" s="59"/>
      <c r="Q20" s="59"/>
      <c r="R20" s="59"/>
      <c r="S20" s="59"/>
      <c r="T20" s="59"/>
      <c r="U20" s="65"/>
      <c r="V20" s="81"/>
    </row>
    <row r="21" spans="1:22" ht="14.25" customHeight="1">
      <c r="A21" s="3">
        <v>1</v>
      </c>
      <c r="B21" s="9" t="s">
        <v>12</v>
      </c>
      <c r="C21" s="10" t="s">
        <v>2</v>
      </c>
      <c r="D21" s="49">
        <v>2008</v>
      </c>
      <c r="E21" s="148">
        <v>3.9814814814814818E-4</v>
      </c>
      <c r="F21" s="134">
        <v>3.6041666666666665E-4</v>
      </c>
      <c r="G21" s="134">
        <v>3.6666666666666667E-4</v>
      </c>
      <c r="H21" s="134">
        <v>3.3807870370370372E-4</v>
      </c>
      <c r="I21" s="134">
        <v>3.6273148148148146E-4</v>
      </c>
      <c r="J21" s="134">
        <v>3.3842592592592588E-4</v>
      </c>
      <c r="K21" s="134">
        <v>3.488425925925926E-4</v>
      </c>
      <c r="L21" s="134">
        <v>3.3379629629629628E-4</v>
      </c>
      <c r="M21" s="134">
        <v>3.6226851851851855E-4</v>
      </c>
      <c r="N21" s="134">
        <v>3.2650462962962966E-4</v>
      </c>
      <c r="O21" s="134">
        <v>3.1712962962962961E-4</v>
      </c>
      <c r="P21" s="134">
        <v>3.1562499999999999E-4</v>
      </c>
      <c r="Q21" s="134">
        <v>3.5578703703703705E-4</v>
      </c>
      <c r="R21" s="134">
        <v>2.9363425925925927E-4</v>
      </c>
      <c r="S21" s="134">
        <v>2.8310185185185187E-4</v>
      </c>
      <c r="T21" s="134"/>
      <c r="U21" s="62">
        <f>SUM(F21,G21,H21,I21,J21,K21,L21,M21:N21:O21:P21:Q21:R21:T21)</f>
        <v>4.7030092592592592E-3</v>
      </c>
      <c r="V21" s="79">
        <v>1400</v>
      </c>
    </row>
    <row r="22" spans="1:22" ht="14.25" customHeight="1">
      <c r="A22" s="3">
        <v>2</v>
      </c>
      <c r="B22" s="13" t="s">
        <v>8</v>
      </c>
      <c r="C22" s="10" t="s">
        <v>1</v>
      </c>
      <c r="D22" s="49">
        <v>2009</v>
      </c>
      <c r="E22" s="134">
        <v>5.0347222222222221E-4</v>
      </c>
      <c r="F22" s="134">
        <v>4.9895833333333335E-4</v>
      </c>
      <c r="G22" s="134">
        <v>4.8240740740740736E-4</v>
      </c>
      <c r="H22" s="134">
        <v>3.87962962962963E-4</v>
      </c>
      <c r="I22" s="134">
        <v>6.50925925925926E-4</v>
      </c>
      <c r="J22" s="134">
        <v>4.7581018518518523E-4</v>
      </c>
      <c r="K22" s="134">
        <v>5.7569444444444454E-4</v>
      </c>
      <c r="L22" s="134">
        <v>6.1944444444444449E-4</v>
      </c>
      <c r="M22" s="134">
        <v>5.4456018518518514E-4</v>
      </c>
      <c r="N22" s="134">
        <v>4.2094907407407402E-4</v>
      </c>
      <c r="O22" s="134">
        <v>5.5648148148148148E-4</v>
      </c>
      <c r="P22" s="148">
        <v>1.0439814814814815E-3</v>
      </c>
      <c r="Q22" s="134">
        <v>7.0115740740740739E-4</v>
      </c>
      <c r="R22" s="134">
        <v>6.9444444444444447E-4</v>
      </c>
      <c r="S22" s="134">
        <v>6.4560185185185185E-4</v>
      </c>
      <c r="T22" s="134"/>
      <c r="U22" s="62">
        <f>SUM(E22,F22,G22,H22,I22,J22,K22,L22,M22:N22:O22,Q22:R22:T22)</f>
        <v>7.7578703703703698E-3</v>
      </c>
      <c r="V22" s="79">
        <v>1400</v>
      </c>
    </row>
    <row r="23" spans="1:22" ht="14.25" customHeight="1">
      <c r="A23" s="3">
        <v>3</v>
      </c>
      <c r="B23" s="13" t="s">
        <v>9</v>
      </c>
      <c r="C23" s="10" t="s">
        <v>1</v>
      </c>
      <c r="D23" s="49">
        <v>2009</v>
      </c>
      <c r="E23" s="147">
        <v>0</v>
      </c>
      <c r="F23" s="134">
        <v>4.3900462962962963E-4</v>
      </c>
      <c r="G23" s="134">
        <v>3.9884259259259262E-4</v>
      </c>
      <c r="H23" s="134">
        <v>3.9351851851851852E-4</v>
      </c>
      <c r="I23" s="134">
        <v>4.5671296296296302E-4</v>
      </c>
      <c r="J23" s="134">
        <v>4.7233796296296298E-4</v>
      </c>
      <c r="K23" s="134">
        <v>5.5000000000000003E-4</v>
      </c>
      <c r="L23" s="60">
        <v>0</v>
      </c>
      <c r="M23" s="134">
        <v>3.8402777777777784E-4</v>
      </c>
      <c r="N23" s="134">
        <v>3.6516203703703705E-4</v>
      </c>
      <c r="O23" s="134">
        <v>3.40625E-4</v>
      </c>
      <c r="P23" s="134">
        <v>3.5393518518518516E-4</v>
      </c>
      <c r="Q23" s="134">
        <v>3.6817129629629629E-4</v>
      </c>
      <c r="R23" s="134">
        <v>3.358796296296296E-4</v>
      </c>
      <c r="S23" s="134">
        <v>3.2499999999999999E-4</v>
      </c>
      <c r="T23" s="134"/>
      <c r="U23" s="62">
        <f>SUM(E23,F23,G23,H23,I23,J23,K23,L23,M23:N23:O23:P23:Q23:R23:T23)</f>
        <v>5.1832175925925926E-3</v>
      </c>
      <c r="V23" s="79">
        <v>1300</v>
      </c>
    </row>
    <row r="24" spans="1:22" ht="14.25" customHeight="1">
      <c r="A24" s="3">
        <v>4</v>
      </c>
      <c r="B24" s="9" t="s">
        <v>104</v>
      </c>
      <c r="C24" s="10" t="s">
        <v>2</v>
      </c>
      <c r="D24" s="49">
        <v>2008</v>
      </c>
      <c r="E24" s="147">
        <v>0</v>
      </c>
      <c r="F24" s="60">
        <v>0</v>
      </c>
      <c r="G24" s="60">
        <v>0</v>
      </c>
      <c r="H24" s="60">
        <v>0</v>
      </c>
      <c r="I24" s="134">
        <v>3.4710648148148144E-4</v>
      </c>
      <c r="J24" s="134">
        <v>3.6481481481481478E-4</v>
      </c>
      <c r="K24" s="134">
        <v>3.4467592592592595E-4</v>
      </c>
      <c r="L24" s="134">
        <v>3.5578703703703705E-4</v>
      </c>
      <c r="M24" s="134">
        <v>3.7245370370370367E-4</v>
      </c>
      <c r="N24" s="134">
        <v>3.9236111111111107E-4</v>
      </c>
      <c r="O24" s="134">
        <v>3.4537037037037039E-4</v>
      </c>
      <c r="P24" s="60">
        <v>0</v>
      </c>
      <c r="Q24" s="134">
        <v>3.7222222222222214E-4</v>
      </c>
      <c r="R24" s="134">
        <v>3.207175925925926E-4</v>
      </c>
      <c r="S24" s="134">
        <v>3.1238425925925927E-4</v>
      </c>
      <c r="T24" s="134"/>
      <c r="U24" s="62">
        <f>SUM(E24,F24,G24,H24,I24,J24,K24,L24,M24:N24:O24:P24:Q24:R24:T24)</f>
        <v>3.5278935185185183E-3</v>
      </c>
      <c r="V24" s="79">
        <v>1000</v>
      </c>
    </row>
    <row r="25" spans="1:22" ht="14.25" customHeight="1">
      <c r="A25" s="3">
        <v>5</v>
      </c>
      <c r="B25" s="9" t="s">
        <v>14</v>
      </c>
      <c r="C25" s="10" t="s">
        <v>2</v>
      </c>
      <c r="D25" s="49">
        <v>2008</v>
      </c>
      <c r="E25" s="147">
        <v>0</v>
      </c>
      <c r="F25" s="134">
        <v>3.3807870370370372E-4</v>
      </c>
      <c r="G25" s="60">
        <v>0</v>
      </c>
      <c r="H25" s="60">
        <v>0</v>
      </c>
      <c r="I25" s="60">
        <v>0</v>
      </c>
      <c r="J25" s="134">
        <v>4.0532407407407406E-4</v>
      </c>
      <c r="K25" s="60">
        <v>0</v>
      </c>
      <c r="L25" s="60">
        <v>0</v>
      </c>
      <c r="M25" s="134">
        <v>3.528935185185185E-4</v>
      </c>
      <c r="N25" s="134">
        <v>3.4027777777777772E-4</v>
      </c>
      <c r="O25" s="134">
        <v>3.1203703703703705E-4</v>
      </c>
      <c r="P25" s="60">
        <v>0</v>
      </c>
      <c r="Q25" s="60">
        <v>0</v>
      </c>
      <c r="R25" s="134">
        <v>3.0659722222222216E-4</v>
      </c>
      <c r="S25" s="60">
        <v>0</v>
      </c>
      <c r="T25" s="134"/>
      <c r="U25" s="62">
        <f>SUM(E25,F25,G25,H25,I25,J25,K25,L25,M25:N25:O25:P25:Q25:R25:T25)</f>
        <v>2.0552083333333329E-3</v>
      </c>
      <c r="V25" s="79">
        <v>600</v>
      </c>
    </row>
    <row r="26" spans="1:22" ht="14.25" customHeight="1">
      <c r="A26" s="3">
        <v>6</v>
      </c>
      <c r="B26" s="9" t="s">
        <v>169</v>
      </c>
      <c r="C26" s="10" t="s">
        <v>1</v>
      </c>
      <c r="D26" s="49">
        <v>2005</v>
      </c>
      <c r="E26" s="147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134">
        <v>3.5115740740740745E-4</v>
      </c>
      <c r="Q26" s="134">
        <v>3.6030092592592597E-4</v>
      </c>
      <c r="R26" s="134">
        <v>3.3078703703703704E-4</v>
      </c>
      <c r="S26" s="134">
        <v>3.3194444444444444E-4</v>
      </c>
      <c r="T26" s="134"/>
      <c r="U26" s="62">
        <f>SUM(E26,F26,G26,H26,I26,J26,K26,L26,M26:N26:O26:P26:Q26:R26:T26)</f>
        <v>1.3741898148148148E-3</v>
      </c>
      <c r="V26" s="79">
        <v>400</v>
      </c>
    </row>
    <row r="27" spans="1:22" ht="14.25" customHeight="1">
      <c r="A27" s="3">
        <v>7</v>
      </c>
      <c r="B27" s="9" t="s">
        <v>177</v>
      </c>
      <c r="C27" s="10" t="s">
        <v>1</v>
      </c>
      <c r="D27" s="49">
        <v>2008</v>
      </c>
      <c r="E27" s="147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134">
        <v>3.4502314814814812E-4</v>
      </c>
      <c r="S27" s="60">
        <v>0</v>
      </c>
      <c r="T27" s="134"/>
      <c r="U27" s="62">
        <f>SUM(E27,F27,G27,H27,I27,J27,K27,L27,M27:N27:O27:P27:Q27:R27:T27)</f>
        <v>3.4502314814814812E-4</v>
      </c>
      <c r="V27" s="79">
        <v>100</v>
      </c>
    </row>
    <row r="28" spans="1:22" ht="14.25" customHeight="1">
      <c r="A28" s="3">
        <v>8</v>
      </c>
      <c r="B28" s="9" t="s">
        <v>178</v>
      </c>
      <c r="C28" s="10" t="s">
        <v>1</v>
      </c>
      <c r="D28" s="49">
        <v>2009</v>
      </c>
      <c r="E28" s="147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134">
        <v>4.3356481481481479E-4</v>
      </c>
      <c r="S28" s="60">
        <v>0</v>
      </c>
      <c r="T28" s="134"/>
      <c r="U28" s="62">
        <f>SUM(E28,F28,G28,H28,I28,J28,K28,L28,M28:N28:O28:P28:Q28:R28:T28)</f>
        <v>4.3356481481481479E-4</v>
      </c>
      <c r="V28" s="79">
        <v>100</v>
      </c>
    </row>
    <row r="29" spans="1:22" ht="14.25" customHeight="1" thickBot="1">
      <c r="A29" s="3">
        <v>9</v>
      </c>
      <c r="B29" s="9" t="s">
        <v>179</v>
      </c>
      <c r="C29" s="10" t="s">
        <v>1</v>
      </c>
      <c r="D29" s="49">
        <v>2009</v>
      </c>
      <c r="E29" s="147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134">
        <v>4.585648148148148E-4</v>
      </c>
      <c r="S29" s="60">
        <v>0</v>
      </c>
      <c r="T29" s="134"/>
      <c r="U29" s="62">
        <f>SUM(E29,F29,G29,H29,I29,J29,K29,L29,M29:N29:O29:P29:Q29:R29:T29)</f>
        <v>4.585648148148148E-4</v>
      </c>
      <c r="V29" s="79">
        <v>100</v>
      </c>
    </row>
    <row r="30" spans="1:22" ht="9" customHeight="1" thickBot="1">
      <c r="A30"/>
      <c r="B30" s="14"/>
      <c r="C30" s="15"/>
      <c r="D30" s="51"/>
      <c r="E30" s="87"/>
      <c r="F30" s="87"/>
      <c r="G30" s="88"/>
      <c r="H30" s="88"/>
      <c r="I30" s="88"/>
      <c r="J30" s="88"/>
      <c r="K30" s="88"/>
      <c r="L30" s="88"/>
      <c r="M30" s="88"/>
      <c r="N30" s="87"/>
      <c r="O30" s="88"/>
      <c r="P30" s="88"/>
      <c r="Q30" s="88"/>
      <c r="R30" s="88"/>
      <c r="S30" s="88"/>
      <c r="T30" s="88"/>
      <c r="U30" s="35"/>
      <c r="V30" s="82"/>
    </row>
    <row r="31" spans="1:22" ht="15" customHeight="1" thickBot="1">
      <c r="A31" s="4"/>
      <c r="B31" s="12" t="s">
        <v>74</v>
      </c>
      <c r="C31" s="21"/>
      <c r="D31" s="49"/>
      <c r="E31" s="58"/>
      <c r="F31" s="58"/>
      <c r="G31" s="59"/>
      <c r="H31" s="59"/>
      <c r="I31" s="59"/>
      <c r="J31" s="59"/>
      <c r="K31" s="59"/>
      <c r="L31" s="59"/>
      <c r="M31" s="59"/>
      <c r="N31" s="58"/>
      <c r="O31" s="59"/>
      <c r="P31" s="59"/>
      <c r="Q31" s="59"/>
      <c r="R31" s="59"/>
      <c r="S31" s="59"/>
      <c r="T31" s="59"/>
      <c r="U31" s="65"/>
      <c r="V31" s="81"/>
    </row>
    <row r="32" spans="1:22" ht="14.25" customHeight="1">
      <c r="A32" s="3">
        <v>1</v>
      </c>
      <c r="B32" s="13" t="s">
        <v>16</v>
      </c>
      <c r="C32" s="10" t="s">
        <v>2</v>
      </c>
      <c r="D32" s="49">
        <v>2006</v>
      </c>
      <c r="E32" s="148">
        <v>8.1875000000000003E-4</v>
      </c>
      <c r="F32" s="134">
        <v>6.3287037037037034E-4</v>
      </c>
      <c r="G32" s="134">
        <v>6.4733796296296295E-4</v>
      </c>
      <c r="H32" s="134">
        <v>6.1944444444444449E-4</v>
      </c>
      <c r="I32" s="134">
        <v>6.6493055555555565E-4</v>
      </c>
      <c r="J32" s="134">
        <v>6.9722222222222223E-4</v>
      </c>
      <c r="K32" s="134">
        <v>7.0347222222222209E-4</v>
      </c>
      <c r="L32" s="134">
        <v>7.0150462962962961E-4</v>
      </c>
      <c r="M32" s="134">
        <v>6.9259259259259263E-4</v>
      </c>
      <c r="N32" s="134">
        <v>6.9074074074074079E-4</v>
      </c>
      <c r="O32" s="134">
        <v>6.6979166666666663E-4</v>
      </c>
      <c r="P32" s="134">
        <v>6.5717592592592596E-4</v>
      </c>
      <c r="Q32" s="134">
        <v>6.4976851851851849E-4</v>
      </c>
      <c r="R32" s="134">
        <v>6.3437500000000006E-4</v>
      </c>
      <c r="S32" s="134">
        <v>6.2962962962962961E-4</v>
      </c>
      <c r="T32" s="134"/>
      <c r="U32" s="62">
        <f>SUM(F32,G32,H32,I32,J32,K32,L32,M32:N32:O32:P32:Q32:R32:T32)</f>
        <v>9.2908564814814815E-3</v>
      </c>
      <c r="V32" s="79">
        <v>2800</v>
      </c>
    </row>
    <row r="33" spans="1:22" ht="14.25" customHeight="1">
      <c r="A33" s="3">
        <v>2</v>
      </c>
      <c r="B33" s="13" t="s">
        <v>97</v>
      </c>
      <c r="C33" s="10" t="s">
        <v>2</v>
      </c>
      <c r="D33" s="49">
        <v>2006</v>
      </c>
      <c r="E33" s="60">
        <v>0</v>
      </c>
      <c r="F33" s="147">
        <v>0</v>
      </c>
      <c r="G33" s="60">
        <v>0</v>
      </c>
      <c r="H33" s="134">
        <v>4.8692129629629633E-4</v>
      </c>
      <c r="I33" s="134">
        <v>4.8692129629629633E-4</v>
      </c>
      <c r="J33" s="134">
        <v>5.2141203703703692E-4</v>
      </c>
      <c r="K33" s="60">
        <v>0</v>
      </c>
      <c r="L33" s="60">
        <v>0</v>
      </c>
      <c r="M33" s="56">
        <v>0</v>
      </c>
      <c r="N33" s="60">
        <v>0</v>
      </c>
      <c r="O33" s="134">
        <v>4.7581018518518523E-4</v>
      </c>
      <c r="P33" s="134">
        <v>4.8854166666666675E-4</v>
      </c>
      <c r="Q33" s="134">
        <v>4.8356481481481487E-4</v>
      </c>
      <c r="R33" s="60">
        <v>0</v>
      </c>
      <c r="S33" s="134">
        <v>4.7233796296296298E-4</v>
      </c>
      <c r="T33" s="134"/>
      <c r="U33" s="62">
        <f>SUM(E33,F33,G33,H33,I33,J33,K33,L33,M33:N33:O33:P33:Q33:R33:T33)</f>
        <v>3.4155092592592592E-3</v>
      </c>
      <c r="V33" s="79">
        <v>1400</v>
      </c>
    </row>
    <row r="34" spans="1:22" ht="14.25" customHeight="1">
      <c r="A34" s="3">
        <v>3</v>
      </c>
      <c r="B34" s="13" t="s">
        <v>166</v>
      </c>
      <c r="C34" s="10" t="s">
        <v>2</v>
      </c>
      <c r="D34" s="49">
        <v>2006</v>
      </c>
      <c r="E34" s="60">
        <v>0</v>
      </c>
      <c r="F34" s="147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134">
        <v>5.637731481481481E-4</v>
      </c>
      <c r="P34" s="134">
        <v>5.7719907407407405E-4</v>
      </c>
      <c r="Q34" s="134">
        <v>5.6631944444444449E-4</v>
      </c>
      <c r="R34" s="134">
        <v>5.4282407407407404E-4</v>
      </c>
      <c r="S34" s="134">
        <v>5.7824074074074071E-4</v>
      </c>
      <c r="T34" s="134"/>
      <c r="U34" s="62">
        <f>SUM(E34,F34,G34,H34,I34,J34,K34,L34,M34:N34:O34:P34:Q34:R34:T34)</f>
        <v>2.8283564814814812E-3</v>
      </c>
      <c r="V34" s="79">
        <v>1000</v>
      </c>
    </row>
    <row r="35" spans="1:22" ht="14.25" customHeight="1">
      <c r="A35" s="3">
        <v>4</v>
      </c>
      <c r="B35" s="13" t="s">
        <v>146</v>
      </c>
      <c r="C35" s="10" t="s">
        <v>2</v>
      </c>
      <c r="D35" s="49">
        <v>2007</v>
      </c>
      <c r="E35" s="134">
        <v>8.4803240740740748E-4</v>
      </c>
      <c r="F35" s="147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134">
        <v>7.1608796296296297E-4</v>
      </c>
      <c r="N35" s="134">
        <v>7.0914351851851856E-4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134"/>
      <c r="U35" s="62">
        <f>SUM(E35,F35,G35,H35,I35,J35,K35,L35,M35:N35:O35:P35:Q35:R35:T35)</f>
        <v>2.2732638888888889E-3</v>
      </c>
      <c r="V35" s="79">
        <v>600</v>
      </c>
    </row>
    <row r="36" spans="1:22" ht="14.25" customHeight="1">
      <c r="A36" s="3">
        <v>5</v>
      </c>
      <c r="B36" s="13" t="s">
        <v>180</v>
      </c>
      <c r="C36" s="10" t="s">
        <v>2</v>
      </c>
      <c r="D36" s="49">
        <v>2006</v>
      </c>
      <c r="E36" s="60">
        <v>0</v>
      </c>
      <c r="F36" s="147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134">
        <v>5.1562499999999992E-4</v>
      </c>
      <c r="S36" s="134">
        <v>5.1863425925925927E-4</v>
      </c>
      <c r="T36" s="134"/>
      <c r="U36" s="62">
        <f>SUM(E36,F36,G36,H36,I36,J36,K36,L36,M36:N36:O36:P36:Q36:R36:T36)</f>
        <v>1.0342592592592591E-3</v>
      </c>
      <c r="V36" s="79">
        <v>400</v>
      </c>
    </row>
    <row r="37" spans="1:22" ht="14.25" customHeight="1" thickBot="1">
      <c r="A37" s="3">
        <v>6</v>
      </c>
      <c r="B37" s="13" t="s">
        <v>75</v>
      </c>
      <c r="C37" s="10" t="s">
        <v>2</v>
      </c>
      <c r="D37" s="49">
        <v>2006</v>
      </c>
      <c r="E37" s="147">
        <v>0</v>
      </c>
      <c r="F37" s="134">
        <v>6.596064814814815E-4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134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134"/>
      <c r="U37" s="62">
        <f>SUM(E37,F37,G37,H37,I37,J37,K37,L37,M37:N37:O37:P37:Q37:R37:T37)</f>
        <v>6.596064814814815E-4</v>
      </c>
      <c r="V37" s="79">
        <v>200</v>
      </c>
    </row>
    <row r="38" spans="1:22" ht="5.25" customHeight="1" thickBot="1">
      <c r="A38" s="3">
        <v>5</v>
      </c>
      <c r="B38" s="19"/>
      <c r="C38" s="17"/>
      <c r="D38" s="50"/>
      <c r="E38" s="87"/>
      <c r="F38" s="87"/>
      <c r="G38" s="88"/>
      <c r="H38" s="88"/>
      <c r="I38" s="88"/>
      <c r="J38" s="88"/>
      <c r="K38" s="88"/>
      <c r="L38" s="88"/>
      <c r="M38" s="88"/>
      <c r="N38" s="87"/>
      <c r="O38" s="88"/>
      <c r="P38" s="88"/>
      <c r="Q38" s="88"/>
      <c r="R38" s="88"/>
      <c r="S38" s="88"/>
      <c r="T38" s="88"/>
      <c r="U38" s="33"/>
      <c r="V38" s="80"/>
    </row>
    <row r="39" spans="1:22" ht="12" customHeight="1" thickBot="1">
      <c r="A39" s="18"/>
      <c r="B39" s="7" t="s">
        <v>73</v>
      </c>
      <c r="C39" s="8"/>
      <c r="D39" s="48"/>
      <c r="E39" s="91"/>
      <c r="F39" s="91"/>
      <c r="G39" s="92"/>
      <c r="H39" s="92"/>
      <c r="I39" s="92"/>
      <c r="J39" s="92"/>
      <c r="K39" s="92"/>
      <c r="L39" s="92"/>
      <c r="M39" s="92"/>
      <c r="N39" s="91"/>
      <c r="O39" s="92"/>
      <c r="P39" s="92"/>
      <c r="Q39" s="92"/>
      <c r="R39" s="92"/>
      <c r="S39" s="92"/>
      <c r="T39" s="92"/>
      <c r="U39" s="76"/>
      <c r="V39" s="124"/>
    </row>
    <row r="40" spans="1:22" ht="14.25" customHeight="1">
      <c r="A40" s="114">
        <v>1</v>
      </c>
      <c r="B40" s="9" t="s">
        <v>24</v>
      </c>
      <c r="C40" s="10" t="s">
        <v>1</v>
      </c>
      <c r="D40" s="49">
        <v>2006</v>
      </c>
      <c r="E40" s="134">
        <v>5.5300925925925927E-4</v>
      </c>
      <c r="F40" s="134">
        <v>5.5405092592592583E-4</v>
      </c>
      <c r="G40" s="134">
        <v>5.1712962962962964E-4</v>
      </c>
      <c r="H40" s="134">
        <v>5.1863425925925927E-4</v>
      </c>
      <c r="I40" s="134">
        <v>5.2002314814814815E-4</v>
      </c>
      <c r="J40" s="134">
        <v>5.0879629629629636E-4</v>
      </c>
      <c r="K40" s="148">
        <v>5.7928240740740737E-4</v>
      </c>
      <c r="L40" s="134">
        <v>5.3368055555555558E-4</v>
      </c>
      <c r="M40" s="134">
        <v>4.9791666666666669E-4</v>
      </c>
      <c r="N40" s="137">
        <v>4.8356481481481487E-4</v>
      </c>
      <c r="O40" s="137">
        <v>4.8055555555555563E-4</v>
      </c>
      <c r="P40" s="137">
        <v>4.9618055555555548E-4</v>
      </c>
      <c r="Q40" s="137">
        <v>4.5925925925925925E-4</v>
      </c>
      <c r="R40" s="145">
        <v>4.4374999999999997E-4</v>
      </c>
      <c r="S40" s="145">
        <v>4.7546296296296296E-4</v>
      </c>
      <c r="T40" s="86"/>
      <c r="U40" s="62">
        <f>SUM(E40,F40,G40,H40,I40,J40,L40,M40:N40:O40:P40:Q40:R40:T40)</f>
        <v>7.0420138888888876E-3</v>
      </c>
      <c r="V40" s="118">
        <v>2800</v>
      </c>
    </row>
    <row r="41" spans="1:22" ht="14.25" customHeight="1">
      <c r="A41" s="114">
        <v>2</v>
      </c>
      <c r="B41" s="9" t="s">
        <v>19</v>
      </c>
      <c r="C41" s="10" t="s">
        <v>2</v>
      </c>
      <c r="D41" s="49">
        <v>2006</v>
      </c>
      <c r="E41" s="134">
        <v>5.4097222222222231E-4</v>
      </c>
      <c r="F41" s="134">
        <v>5.7349537037037037E-4</v>
      </c>
      <c r="G41" s="134">
        <v>5.5370370370370371E-4</v>
      </c>
      <c r="H41" s="134">
        <v>5.4872685185185178E-4</v>
      </c>
      <c r="I41" s="134">
        <v>5.5868055555555564E-4</v>
      </c>
      <c r="J41" s="134">
        <v>5.9456018518518517E-4</v>
      </c>
      <c r="K41" s="148">
        <v>6.1770833333333328E-4</v>
      </c>
      <c r="L41" s="134">
        <v>5.6701388888888893E-4</v>
      </c>
      <c r="M41" s="134">
        <v>5.2326388888888898E-4</v>
      </c>
      <c r="N41" s="137">
        <v>5.023148148148147E-4</v>
      </c>
      <c r="O41" s="137">
        <v>5.0405092592592591E-4</v>
      </c>
      <c r="P41" s="137">
        <v>5.0081018518518519E-4</v>
      </c>
      <c r="Q41" s="137">
        <v>4.8356481481481487E-4</v>
      </c>
      <c r="R41" s="145">
        <v>4.9687500000000003E-4</v>
      </c>
      <c r="S41" s="145">
        <v>4.7800925925925919E-4</v>
      </c>
      <c r="T41" s="86"/>
      <c r="U41" s="62">
        <f>SUM(E41,F41,G41,H41,I41,J41,L41,M41:N41:O41:P41:Q41:R41:T41)</f>
        <v>7.4260416666666676E-3</v>
      </c>
      <c r="V41" s="118">
        <v>2800</v>
      </c>
    </row>
    <row r="42" spans="1:22" ht="14.25" customHeight="1">
      <c r="A42" s="114">
        <v>3</v>
      </c>
      <c r="B42" s="9" t="s">
        <v>11</v>
      </c>
      <c r="C42" s="10" t="s">
        <v>2</v>
      </c>
      <c r="D42" s="49">
        <v>2007</v>
      </c>
      <c r="E42" s="134">
        <v>6.3425925925925922E-4</v>
      </c>
      <c r="F42" s="134">
        <v>6.1296296296296305E-4</v>
      </c>
      <c r="G42" s="134">
        <v>6.1192129629629628E-4</v>
      </c>
      <c r="H42" s="134">
        <v>6.2488425925925927E-4</v>
      </c>
      <c r="I42" s="134">
        <v>5.9965277777777784E-4</v>
      </c>
      <c r="J42" s="134">
        <v>6.3472222222222218E-4</v>
      </c>
      <c r="K42" s="134">
        <v>6.6284722222222222E-4</v>
      </c>
      <c r="L42" s="148">
        <v>6.853009259259259E-4</v>
      </c>
      <c r="M42" s="134">
        <v>6.4837962962962972E-4</v>
      </c>
      <c r="N42" s="137">
        <v>6.2708333333333333E-4</v>
      </c>
      <c r="O42" s="137">
        <v>5.854166666666667E-4</v>
      </c>
      <c r="P42" s="137">
        <v>5.8807870370370372E-4</v>
      </c>
      <c r="Q42" s="137">
        <v>5.6412037037037032E-4</v>
      </c>
      <c r="R42" s="145">
        <v>5.5717592592592592E-4</v>
      </c>
      <c r="S42" s="145">
        <v>5.6770833333333337E-4</v>
      </c>
      <c r="T42" s="86"/>
      <c r="U42" s="62">
        <f>SUM(E42,F42,G42,H42,I42,J42,K42,M42:N42:O42:P42:Q42:R42:T42)</f>
        <v>8.5192129629629628E-3</v>
      </c>
      <c r="V42" s="118">
        <v>2800</v>
      </c>
    </row>
    <row r="43" spans="1:22" ht="14.25" customHeight="1">
      <c r="A43" s="114">
        <v>4</v>
      </c>
      <c r="B43" s="9" t="s">
        <v>20</v>
      </c>
      <c r="C43" s="10" t="s">
        <v>2</v>
      </c>
      <c r="D43" s="49">
        <v>2006</v>
      </c>
      <c r="E43" s="134">
        <v>8.0752314814814825E-4</v>
      </c>
      <c r="F43" s="134">
        <v>6.596064814814815E-4</v>
      </c>
      <c r="G43" s="134">
        <v>5.9884259259259266E-4</v>
      </c>
      <c r="H43" s="134">
        <v>6.4004629629629622E-4</v>
      </c>
      <c r="I43" s="134">
        <v>6.1655092592592588E-4</v>
      </c>
      <c r="J43" s="134">
        <v>6.7627314814814818E-4</v>
      </c>
      <c r="K43" s="134">
        <v>6.4050925925925929E-4</v>
      </c>
      <c r="L43" s="147">
        <v>0</v>
      </c>
      <c r="M43" s="134">
        <v>5.6990740740740743E-4</v>
      </c>
      <c r="N43" s="137">
        <v>5.2141203703703692E-4</v>
      </c>
      <c r="O43" s="137">
        <v>5.5150462962962965E-4</v>
      </c>
      <c r="P43" s="137">
        <v>5.6701388888888893E-4</v>
      </c>
      <c r="Q43" s="137">
        <v>5.4641203703703709E-4</v>
      </c>
      <c r="R43" s="145">
        <v>5.4027777777777776E-4</v>
      </c>
      <c r="S43" s="145">
        <v>5.579861111111111E-4</v>
      </c>
      <c r="T43" s="86"/>
      <c r="U43" s="62">
        <f>SUM(E43,F43,G43,H43,I43,J43,K43,L43,M43:N43:O43:P43:Q43:R43:T43)</f>
        <v>8.4938657407407411E-3</v>
      </c>
      <c r="V43" s="118">
        <v>2800</v>
      </c>
    </row>
    <row r="44" spans="1:22" ht="14.25" customHeight="1">
      <c r="A44" s="114">
        <v>5</v>
      </c>
      <c r="B44" s="104" t="s">
        <v>23</v>
      </c>
      <c r="C44" s="10" t="s">
        <v>2</v>
      </c>
      <c r="D44" s="49">
        <v>2006</v>
      </c>
      <c r="E44" s="60">
        <v>0</v>
      </c>
      <c r="F44" s="134">
        <v>5.4062499999999998E-4</v>
      </c>
      <c r="G44" s="134">
        <v>5.1712962962962964E-4</v>
      </c>
      <c r="H44" s="134">
        <v>6.0798611111111112E-4</v>
      </c>
      <c r="I44" s="60">
        <v>0</v>
      </c>
      <c r="J44" s="134">
        <v>5.164351851851851E-4</v>
      </c>
      <c r="K44" s="134">
        <v>5.7175925925925927E-4</v>
      </c>
      <c r="L44" s="60">
        <v>0</v>
      </c>
      <c r="M44" s="60">
        <v>0</v>
      </c>
      <c r="N44" s="137">
        <v>4.9282407407407402E-4</v>
      </c>
      <c r="O44" s="137">
        <v>4.7233796296296298E-4</v>
      </c>
      <c r="P44" s="137">
        <v>4.895833333333333E-4</v>
      </c>
      <c r="Q44" s="147">
        <v>0</v>
      </c>
      <c r="R44" s="145">
        <v>4.4652777777777784E-4</v>
      </c>
      <c r="S44" s="145">
        <v>4.657407407407408E-4</v>
      </c>
      <c r="T44" s="86"/>
      <c r="U44" s="62">
        <f>SUM(E44,F44,G44,H44,I44,J44,K44,L44,M44:N44:O44:P44:Q44:R44:T44)</f>
        <v>5.1209490740740738E-3</v>
      </c>
      <c r="V44" s="118">
        <v>2000</v>
      </c>
    </row>
    <row r="45" spans="1:22" ht="14.25" customHeight="1">
      <c r="A45" s="114">
        <v>6</v>
      </c>
      <c r="B45" s="9" t="s">
        <v>148</v>
      </c>
      <c r="C45" s="10" t="s">
        <v>1</v>
      </c>
      <c r="D45" s="49">
        <v>2006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134">
        <v>5.3877314814814814E-4</v>
      </c>
      <c r="N45" s="137">
        <v>5.3159722222222226E-4</v>
      </c>
      <c r="O45" s="60">
        <v>0</v>
      </c>
      <c r="P45" s="147">
        <v>0</v>
      </c>
      <c r="Q45" s="137">
        <v>4.7662037037037036E-4</v>
      </c>
      <c r="R45" s="145">
        <v>4.719907407407407E-4</v>
      </c>
      <c r="S45" s="145">
        <v>4.5601851851851852E-4</v>
      </c>
      <c r="T45" s="86"/>
      <c r="U45" s="62">
        <f>SUM(E45,F45,G45,H45,I45,J45,K45,L45,M45:N45:O45:P45:Q45:R45:T45)</f>
        <v>2.4749999999999998E-3</v>
      </c>
      <c r="V45" s="118">
        <v>1000</v>
      </c>
    </row>
    <row r="46" spans="1:22" ht="14.25" customHeight="1">
      <c r="A46" s="114">
        <v>7</v>
      </c>
      <c r="B46" s="9" t="s">
        <v>13</v>
      </c>
      <c r="C46" s="10" t="s">
        <v>2</v>
      </c>
      <c r="D46" s="49">
        <v>2007</v>
      </c>
      <c r="E46" s="134">
        <v>7.1134259259259252E-4</v>
      </c>
      <c r="F46" s="134">
        <v>7.4027777777777774E-4</v>
      </c>
      <c r="G46" s="134">
        <v>7.8009259259259253E-4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147">
        <v>0</v>
      </c>
      <c r="R46" s="60">
        <v>0</v>
      </c>
      <c r="S46" s="60">
        <v>0</v>
      </c>
      <c r="T46" s="86"/>
      <c r="U46" s="62">
        <f>SUM(E46,F46,G46,H46,I46,J46,K46,L46,M46:N46:O46:P46:Q46:R46:T46)</f>
        <v>2.2317129629629627E-3</v>
      </c>
      <c r="V46" s="118">
        <v>600</v>
      </c>
    </row>
    <row r="47" spans="1:22" ht="14.25" customHeight="1">
      <c r="A47" s="114">
        <v>8</v>
      </c>
      <c r="B47" s="9" t="s">
        <v>170</v>
      </c>
      <c r="C47" s="10" t="s">
        <v>1</v>
      </c>
      <c r="D47" s="143">
        <v>2006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137">
        <v>5.8807870370370372E-4</v>
      </c>
      <c r="Q47" s="147">
        <v>0</v>
      </c>
      <c r="R47" s="145">
        <v>5.8981481481481482E-4</v>
      </c>
      <c r="S47" s="60">
        <v>0</v>
      </c>
      <c r="T47" s="86"/>
      <c r="U47" s="62">
        <f>SUM(E47,F47,G47,H47,I47,J47,K47,L47,M47:N47:O47:P47:Q47:R47:T47)</f>
        <v>1.1778935185185187E-3</v>
      </c>
      <c r="V47" s="79">
        <v>400</v>
      </c>
    </row>
    <row r="48" spans="1:22" ht="14.25" customHeight="1">
      <c r="A48" s="114">
        <v>9</v>
      </c>
      <c r="B48" s="9" t="s">
        <v>147</v>
      </c>
      <c r="C48" s="10" t="s">
        <v>1</v>
      </c>
      <c r="D48" s="49">
        <v>2006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134">
        <v>4.9467592592592597E-4</v>
      </c>
      <c r="N48" s="60">
        <v>0</v>
      </c>
      <c r="O48" s="60">
        <v>0</v>
      </c>
      <c r="P48" s="60">
        <v>0</v>
      </c>
      <c r="Q48" s="147">
        <v>0</v>
      </c>
      <c r="R48" s="60">
        <v>0</v>
      </c>
      <c r="S48" s="60">
        <v>0</v>
      </c>
      <c r="T48" s="86"/>
      <c r="U48" s="62">
        <f>SUM(E48,F48,G48,H48,I48,J48,K48,L48,M48:N48:O48:P48:Q48:R48:T48)</f>
        <v>4.9467592592592597E-4</v>
      </c>
      <c r="V48" s="79">
        <v>200</v>
      </c>
    </row>
    <row r="49" spans="1:22" ht="14.25" customHeight="1">
      <c r="A49" s="114">
        <v>10</v>
      </c>
      <c r="B49" s="9" t="s">
        <v>181</v>
      </c>
      <c r="C49" s="44" t="s">
        <v>182</v>
      </c>
      <c r="D49" s="49">
        <v>2006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147">
        <v>0</v>
      </c>
      <c r="R49" s="145">
        <v>5.796296296296297E-4</v>
      </c>
      <c r="S49" s="60">
        <v>0</v>
      </c>
      <c r="T49" s="86"/>
      <c r="U49" s="62">
        <f>SUM(E49,F49,G49,H49,I49,J49,K49,L49,M49:N49:O49:P49:Q49:R49:T49)</f>
        <v>5.796296296296297E-4</v>
      </c>
      <c r="V49" s="79">
        <v>200</v>
      </c>
    </row>
    <row r="50" spans="1:22" ht="14.25" customHeight="1">
      <c r="A50" s="114">
        <v>11</v>
      </c>
      <c r="B50" s="9" t="s">
        <v>165</v>
      </c>
      <c r="C50" s="10" t="s">
        <v>1</v>
      </c>
      <c r="D50" s="49">
        <v>2006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137">
        <v>5.9699074074074071E-4</v>
      </c>
      <c r="P50" s="60">
        <v>0</v>
      </c>
      <c r="Q50" s="147">
        <v>0</v>
      </c>
      <c r="R50" s="60">
        <v>0</v>
      </c>
      <c r="S50" s="60">
        <v>0</v>
      </c>
      <c r="T50" s="86"/>
      <c r="U50" s="62">
        <f>SUM(E50,F50,G50,H50,I50,J50,K50,L50,M50:N50:O50:P50:Q50:R50:T50)</f>
        <v>5.9699074074074071E-4</v>
      </c>
      <c r="V50" s="79">
        <v>200</v>
      </c>
    </row>
    <row r="51" spans="1:22" ht="14.25" customHeight="1">
      <c r="A51" s="114">
        <v>12</v>
      </c>
      <c r="B51" s="9" t="s">
        <v>183</v>
      </c>
      <c r="C51" s="44" t="s">
        <v>182</v>
      </c>
      <c r="D51" s="49">
        <v>2007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147">
        <v>0</v>
      </c>
      <c r="R51" s="145">
        <v>5.9745370370370367E-4</v>
      </c>
      <c r="S51" s="60">
        <v>0</v>
      </c>
      <c r="T51" s="86"/>
      <c r="U51" s="62">
        <f>SUM(E51,F51,G51,H51,I51,J51,K51,L51,M51:N51:O51:P51:Q51:R51:T51)</f>
        <v>5.9745370370370367E-4</v>
      </c>
      <c r="V51" s="79">
        <v>200</v>
      </c>
    </row>
    <row r="52" spans="1:22" ht="14.25" customHeight="1">
      <c r="A52" s="114">
        <v>13</v>
      </c>
      <c r="B52" s="9" t="s">
        <v>168</v>
      </c>
      <c r="C52" s="10" t="s">
        <v>1</v>
      </c>
      <c r="D52" s="49">
        <v>2007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137">
        <v>6.1192129629629628E-4</v>
      </c>
      <c r="P52" s="60">
        <v>0</v>
      </c>
      <c r="Q52" s="147">
        <v>0</v>
      </c>
      <c r="R52" s="60">
        <v>0</v>
      </c>
      <c r="S52" s="60">
        <v>0</v>
      </c>
      <c r="T52" s="86"/>
      <c r="U52" s="62">
        <f>SUM(E52,F52,G52,H52,I52,J52,K52,L52,M52:N52:O52:P52:Q52:R52:T52)</f>
        <v>6.1192129629629628E-4</v>
      </c>
      <c r="V52" s="79">
        <v>200</v>
      </c>
    </row>
    <row r="53" spans="1:22" ht="14.25" customHeight="1" thickBot="1">
      <c r="A53" s="114">
        <v>14</v>
      </c>
      <c r="B53" s="9" t="s">
        <v>156</v>
      </c>
      <c r="C53" s="10" t="s">
        <v>1</v>
      </c>
      <c r="D53" s="120">
        <v>2006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134">
        <v>6.1365740740740749E-4</v>
      </c>
      <c r="O53" s="60">
        <v>0</v>
      </c>
      <c r="P53" s="60">
        <v>0</v>
      </c>
      <c r="Q53" s="147">
        <v>0</v>
      </c>
      <c r="R53" s="60">
        <v>4.1666666666666699E-2</v>
      </c>
      <c r="S53" s="60">
        <v>0</v>
      </c>
      <c r="T53" s="141"/>
      <c r="U53" s="62">
        <f>SUM(E53,F53,G53,H53,I53,J53,K53,L53,M53:N53:O53:P53:Q53:R53:T53)</f>
        <v>4.2280324074074109E-2</v>
      </c>
      <c r="V53" s="79">
        <v>200</v>
      </c>
    </row>
    <row r="54" spans="1:22" ht="9" customHeight="1" thickBot="1">
      <c r="A54" s="138"/>
      <c r="B54" s="142"/>
      <c r="C54" s="15"/>
      <c r="D54" s="51"/>
      <c r="E54" s="115"/>
      <c r="F54" s="115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39"/>
      <c r="V54" s="140"/>
    </row>
    <row r="55" spans="1:22" ht="19.5" thickBot="1">
      <c r="A55" s="4"/>
      <c r="V55" s="96">
        <f>SUM(V3:V54)</f>
        <v>35900</v>
      </c>
    </row>
    <row r="56" spans="1:22">
      <c r="B56" s="5" t="s">
        <v>64</v>
      </c>
    </row>
  </sheetData>
  <sheetProtection insertColumns="0" insertRows="0" insertHyperlinks="0" deleteColumns="0" deleteRows="0" sort="0" autoFilter="0" pivotTables="0"/>
  <sortState ref="B40:V53">
    <sortCondition descending="1" ref="V40:V53"/>
    <sortCondition ref="U40:U53"/>
  </sortState>
  <pageMargins left="0.11811023622047245" right="0.11811023622047245" top="0.15748031496062992" bottom="0.15748031496062992" header="0.31496062992125984" footer="0.31496062992125984"/>
  <pageSetup paperSize="9" scale="76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topLeftCell="A25" zoomScaleNormal="100" zoomScaleSheetLayoutView="100" workbookViewId="0">
      <selection activeCell="X51" sqref="X51"/>
    </sheetView>
  </sheetViews>
  <sheetFormatPr defaultRowHeight="18.75"/>
  <cols>
    <col min="1" max="1" width="3.28515625" style="5" customWidth="1"/>
    <col min="2" max="2" width="16.5703125" style="5" customWidth="1"/>
    <col min="3" max="3" width="6.140625" customWidth="1"/>
    <col min="4" max="4" width="4.28515625" style="47" customWidth="1"/>
    <col min="5" max="5" width="5.7109375" style="39" customWidth="1"/>
    <col min="6" max="7" width="5.85546875" style="39" customWidth="1"/>
    <col min="8" max="20" width="5.7109375" style="39" customWidth="1"/>
    <col min="21" max="21" width="11.7109375" style="40" customWidth="1"/>
    <col min="22" max="22" width="9.5703125" style="61" customWidth="1"/>
  </cols>
  <sheetData>
    <row r="1" spans="1:22" ht="19.5" thickBot="1">
      <c r="A1" s="46" t="s">
        <v>0</v>
      </c>
      <c r="B1" s="1"/>
      <c r="E1" s="67" t="s">
        <v>92</v>
      </c>
      <c r="F1" s="68" t="s">
        <v>93</v>
      </c>
      <c r="G1" s="68" t="s">
        <v>94</v>
      </c>
      <c r="H1" s="68" t="s">
        <v>95</v>
      </c>
      <c r="I1" s="68" t="s">
        <v>102</v>
      </c>
      <c r="J1" s="68" t="s">
        <v>121</v>
      </c>
      <c r="K1" s="68" t="s">
        <v>124</v>
      </c>
      <c r="L1" s="68" t="s">
        <v>134</v>
      </c>
      <c r="M1" s="68" t="s">
        <v>151</v>
      </c>
      <c r="N1" s="68" t="s">
        <v>157</v>
      </c>
      <c r="O1" s="68" t="s">
        <v>158</v>
      </c>
      <c r="P1" s="68" t="s">
        <v>173</v>
      </c>
      <c r="Q1" s="68" t="s">
        <v>174</v>
      </c>
      <c r="R1" s="68" t="s">
        <v>175</v>
      </c>
      <c r="S1" s="68" t="s">
        <v>187</v>
      </c>
      <c r="T1" s="69"/>
      <c r="U1" s="71" t="s">
        <v>5</v>
      </c>
      <c r="V1" s="70" t="s">
        <v>6</v>
      </c>
    </row>
    <row r="2" spans="1:22" ht="15" customHeight="1">
      <c r="A2" s="72"/>
      <c r="B2" s="20" t="s">
        <v>68</v>
      </c>
      <c r="C2" s="21"/>
      <c r="D2" s="49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5"/>
      <c r="S2" s="55"/>
      <c r="T2" s="55"/>
      <c r="U2" s="65"/>
      <c r="V2" s="81"/>
    </row>
    <row r="3" spans="1:22" ht="12.75" customHeight="1">
      <c r="A3" s="3">
        <v>1</v>
      </c>
      <c r="B3" s="13" t="s">
        <v>52</v>
      </c>
      <c r="C3" s="10" t="s">
        <v>2</v>
      </c>
      <c r="D3" s="49">
        <v>2005</v>
      </c>
      <c r="E3" s="134">
        <v>6.0381944444444448E-4</v>
      </c>
      <c r="F3" s="148">
        <v>6.2199074074074077E-4</v>
      </c>
      <c r="G3" s="134">
        <v>5.7789351851851849E-4</v>
      </c>
      <c r="H3" s="134">
        <v>5.7361111111111122E-4</v>
      </c>
      <c r="I3" s="134">
        <v>5.5613425925925926E-4</v>
      </c>
      <c r="J3" s="134">
        <v>5.5069444444444436E-4</v>
      </c>
      <c r="K3" s="134">
        <v>5.6840277777777781E-4</v>
      </c>
      <c r="L3" s="134">
        <v>5.7719907407407405E-4</v>
      </c>
      <c r="M3" s="134">
        <v>6.0069444444444439E-4</v>
      </c>
      <c r="N3" s="134">
        <v>5.7685185185185194E-4</v>
      </c>
      <c r="O3" s="134">
        <v>5.4525462962962958E-4</v>
      </c>
      <c r="P3" s="134">
        <v>5.6736111111111115E-4</v>
      </c>
      <c r="Q3" s="134">
        <v>5.340277777777778E-4</v>
      </c>
      <c r="R3" s="134">
        <v>5.1782407407407409E-4</v>
      </c>
      <c r="S3" s="134">
        <v>5.2870370370370365E-4</v>
      </c>
      <c r="T3" s="56"/>
      <c r="U3" s="62">
        <f>SUM(E3,G3,H3,I3,J3,K3,L3,M3:N3:O3:P3:Q3:R3:T3)</f>
        <v>7.8784722222222225E-3</v>
      </c>
      <c r="V3" s="98">
        <v>2800</v>
      </c>
    </row>
    <row r="4" spans="1:22" ht="12.75" customHeight="1">
      <c r="A4" s="3">
        <v>2</v>
      </c>
      <c r="B4" s="9" t="s">
        <v>69</v>
      </c>
      <c r="C4" s="10" t="s">
        <v>2</v>
      </c>
      <c r="D4" s="49">
        <v>2005</v>
      </c>
      <c r="E4" s="148">
        <v>7.052083333333334E-4</v>
      </c>
      <c r="F4" s="134">
        <v>6.4907407407407405E-4</v>
      </c>
      <c r="G4" s="134">
        <v>6.6099537037037038E-4</v>
      </c>
      <c r="H4" s="134">
        <v>6.4745370370370369E-4</v>
      </c>
      <c r="I4" s="134">
        <v>6.1504629629629637E-4</v>
      </c>
      <c r="J4" s="134">
        <v>6.6979166666666663E-4</v>
      </c>
      <c r="K4" s="134">
        <v>6.4189814814814817E-4</v>
      </c>
      <c r="L4" s="134">
        <v>6.3252314814814812E-4</v>
      </c>
      <c r="M4" s="134">
        <v>6.3784722222222227E-4</v>
      </c>
      <c r="N4" s="134">
        <v>6.1365740740740749E-4</v>
      </c>
      <c r="O4" s="134">
        <v>5.796296296296297E-4</v>
      </c>
      <c r="P4" s="134">
        <v>6.1157407407407417E-4</v>
      </c>
      <c r="Q4" s="134">
        <v>5.9189814814814814E-4</v>
      </c>
      <c r="R4" s="134">
        <v>5.7430555555555555E-4</v>
      </c>
      <c r="S4" s="134">
        <v>5.8877314814814816E-4</v>
      </c>
      <c r="T4" s="56"/>
      <c r="U4" s="62">
        <f>SUM(F4,G4,H4,I4,J4,K4,L4,M4:N4:O4:P4:Q4:R4:T4)</f>
        <v>8.7144675925925931E-3</v>
      </c>
      <c r="V4" s="98">
        <v>2800</v>
      </c>
    </row>
    <row r="5" spans="1:22" ht="12.75" customHeight="1">
      <c r="A5" s="3">
        <v>3</v>
      </c>
      <c r="B5" s="9" t="s">
        <v>27</v>
      </c>
      <c r="C5" s="10" t="s">
        <v>2</v>
      </c>
      <c r="D5" s="49">
        <v>2004</v>
      </c>
      <c r="E5" s="134">
        <v>5.7175925925925927E-4</v>
      </c>
      <c r="F5" s="134">
        <v>5.2835648148148154E-4</v>
      </c>
      <c r="G5" s="134">
        <v>4.9398148148148153E-4</v>
      </c>
      <c r="H5" s="134">
        <v>5.0138888888888889E-4</v>
      </c>
      <c r="I5" s="134">
        <v>4.6689814814814814E-4</v>
      </c>
      <c r="J5" s="134">
        <v>5.2685185185185192E-4</v>
      </c>
      <c r="K5" s="134">
        <v>5.2754629629629625E-4</v>
      </c>
      <c r="L5" s="60">
        <v>0</v>
      </c>
      <c r="M5" s="134">
        <v>5.0300925925925936E-4</v>
      </c>
      <c r="N5" s="134">
        <v>5.2037037037037037E-4</v>
      </c>
      <c r="O5" s="134">
        <v>4.6724537037037031E-4</v>
      </c>
      <c r="P5" s="147">
        <v>0</v>
      </c>
      <c r="Q5" s="134">
        <v>4.5300925925925928E-4</v>
      </c>
      <c r="R5" s="134">
        <v>4.6215277777777775E-4</v>
      </c>
      <c r="S5" s="134">
        <v>4.657407407407408E-4</v>
      </c>
      <c r="T5" s="56"/>
      <c r="U5" s="62">
        <f>SUM(E5,F5,G5,H5,I5,J5,K5,L5,M5:N5:O5:P5:Q5:R5:T5)</f>
        <v>6.4883101851851846E-3</v>
      </c>
      <c r="V5" s="98">
        <v>2600</v>
      </c>
    </row>
    <row r="6" spans="1:22" ht="12.75" customHeight="1">
      <c r="A6" s="3">
        <v>4</v>
      </c>
      <c r="B6" s="13" t="s">
        <v>15</v>
      </c>
      <c r="C6" s="10" t="s">
        <v>2</v>
      </c>
      <c r="D6" s="49">
        <v>2005</v>
      </c>
      <c r="E6" s="60">
        <v>0</v>
      </c>
      <c r="F6" s="134">
        <v>5.1203703703703708E-4</v>
      </c>
      <c r="G6" s="134">
        <v>5.5370370370370371E-4</v>
      </c>
      <c r="H6" s="134">
        <v>4.9548611111111115E-4</v>
      </c>
      <c r="I6" s="134">
        <v>5.4861111111111104E-4</v>
      </c>
      <c r="J6" s="60">
        <v>0</v>
      </c>
      <c r="K6" s="134">
        <v>4.866898148148148E-4</v>
      </c>
      <c r="L6" s="134">
        <v>5.0624999999999997E-4</v>
      </c>
      <c r="M6" s="56">
        <v>0</v>
      </c>
      <c r="N6" s="134">
        <v>4.8773148148148151E-4</v>
      </c>
      <c r="O6" s="134">
        <v>4.5671296296296302E-4</v>
      </c>
      <c r="P6" s="147">
        <v>0</v>
      </c>
      <c r="Q6" s="134">
        <v>4.5601851851851852E-4</v>
      </c>
      <c r="R6" s="134">
        <v>4.8206018518518514E-4</v>
      </c>
      <c r="S6" s="134">
        <v>4.8564814814814819E-4</v>
      </c>
      <c r="T6" s="56"/>
      <c r="U6" s="62">
        <f>SUM(E6,F6,G6,H6,I6,J6,K6,L6,M6:N6:O6:P6:Q6:R6:T6)</f>
        <v>5.4709490740740734E-3</v>
      </c>
      <c r="V6" s="98">
        <v>2200</v>
      </c>
    </row>
    <row r="7" spans="1:22" ht="12.75" customHeight="1">
      <c r="A7" s="3">
        <v>5</v>
      </c>
      <c r="B7" s="9" t="s">
        <v>82</v>
      </c>
      <c r="C7" s="10" t="s">
        <v>2</v>
      </c>
      <c r="D7" s="49">
        <v>2005</v>
      </c>
      <c r="E7" s="60">
        <v>0</v>
      </c>
      <c r="F7" s="60">
        <v>0</v>
      </c>
      <c r="G7" s="134">
        <v>4.8020833333333336E-4</v>
      </c>
      <c r="H7" s="134">
        <v>4.8356481481481487E-4</v>
      </c>
      <c r="I7" s="134">
        <v>4.6284722222222219E-4</v>
      </c>
      <c r="J7" s="134">
        <v>5.0300925925925936E-4</v>
      </c>
      <c r="K7" s="134">
        <v>4.7916666666666664E-4</v>
      </c>
      <c r="L7" s="134">
        <v>4.7546296296296296E-4</v>
      </c>
      <c r="M7" s="56">
        <v>0</v>
      </c>
      <c r="N7" s="134">
        <v>4.657407407407408E-4</v>
      </c>
      <c r="O7" s="60">
        <v>0</v>
      </c>
      <c r="P7" s="60">
        <v>0</v>
      </c>
      <c r="Q7" s="147">
        <v>0</v>
      </c>
      <c r="R7" s="134">
        <v>4.4479166666666663E-4</v>
      </c>
      <c r="S7" s="134">
        <v>4.5532407407407414E-4</v>
      </c>
      <c r="T7" s="56"/>
      <c r="U7" s="62">
        <f>SUM(E7,F7,G7,H7,I7,J7,K7,L7,M7:N7:O7:P7:Q7:R7:T7)</f>
        <v>4.2501157407407418E-3</v>
      </c>
      <c r="V7" s="98">
        <v>1800</v>
      </c>
    </row>
    <row r="8" spans="1:22" ht="12.75" customHeight="1">
      <c r="A8" s="3">
        <v>6</v>
      </c>
      <c r="B8" s="13" t="s">
        <v>17</v>
      </c>
      <c r="C8" s="10" t="s">
        <v>2</v>
      </c>
      <c r="D8" s="49">
        <v>2005</v>
      </c>
      <c r="E8" s="134">
        <v>5.4027777777777776E-4</v>
      </c>
      <c r="F8" s="134">
        <v>5.7499999999999999E-4</v>
      </c>
      <c r="G8" s="134">
        <v>5.6527777777777783E-4</v>
      </c>
      <c r="H8" s="134">
        <v>5.8287037037037042E-4</v>
      </c>
      <c r="I8" s="60">
        <v>0</v>
      </c>
      <c r="J8" s="134">
        <v>5.4282407407407404E-4</v>
      </c>
      <c r="K8" s="60">
        <v>0</v>
      </c>
      <c r="L8" s="60">
        <v>0</v>
      </c>
      <c r="M8" s="134">
        <v>5.5405092592592583E-4</v>
      </c>
      <c r="N8" s="134">
        <v>5.4490740740740736E-4</v>
      </c>
      <c r="O8" s="134">
        <v>5.1898148148148149E-4</v>
      </c>
      <c r="P8" s="147">
        <v>0</v>
      </c>
      <c r="Q8" s="60">
        <v>0</v>
      </c>
      <c r="R8" s="134">
        <v>5.2546296296296293E-4</v>
      </c>
      <c r="S8" s="60">
        <v>0</v>
      </c>
      <c r="T8" s="56"/>
      <c r="U8" s="62">
        <f>SUM(E8,F8,G8,H8,I8,J8,K8,L8,M8:N8:O8:P8:Q8:R8:T8)</f>
        <v>4.9496527777777776E-3</v>
      </c>
      <c r="V8" s="98">
        <v>1800</v>
      </c>
    </row>
    <row r="9" spans="1:22" ht="12.75" customHeight="1">
      <c r="A9" s="3">
        <v>7</v>
      </c>
      <c r="B9" s="9" t="s">
        <v>98</v>
      </c>
      <c r="C9" s="10" t="s">
        <v>2</v>
      </c>
      <c r="D9" s="49">
        <v>2004</v>
      </c>
      <c r="E9" s="60">
        <v>0</v>
      </c>
      <c r="F9" s="60">
        <v>0</v>
      </c>
      <c r="G9" s="60">
        <v>0</v>
      </c>
      <c r="H9" s="134">
        <v>4.6481481481481477E-4</v>
      </c>
      <c r="I9" s="134">
        <v>4.2708333333333335E-4</v>
      </c>
      <c r="J9" s="134">
        <v>4.6828703703703702E-4</v>
      </c>
      <c r="K9" s="60">
        <v>0</v>
      </c>
      <c r="L9" s="60">
        <v>0</v>
      </c>
      <c r="M9" s="60">
        <v>0</v>
      </c>
      <c r="N9" s="134">
        <v>4.3969907407407407E-4</v>
      </c>
      <c r="O9" s="134">
        <v>4.3761574074074075E-4</v>
      </c>
      <c r="P9" s="134">
        <v>4.4583333333333329E-4</v>
      </c>
      <c r="Q9" s="134">
        <v>4.4583333333333329E-4</v>
      </c>
      <c r="R9" s="147">
        <v>0</v>
      </c>
      <c r="S9" s="134">
        <v>4.3761574074074075E-4</v>
      </c>
      <c r="T9" s="56"/>
      <c r="U9" s="62">
        <f>SUM(E9,F9,G9,H9,I9,J9,K9,L9,M9:N9:O9:P9:Q9:R9:T9)</f>
        <v>3.566782407407407E-3</v>
      </c>
      <c r="V9" s="98">
        <v>1600</v>
      </c>
    </row>
    <row r="10" spans="1:22" ht="12.75" customHeight="1">
      <c r="A10" s="3">
        <v>8</v>
      </c>
      <c r="B10" s="13" t="s">
        <v>50</v>
      </c>
      <c r="C10" s="45" t="s">
        <v>4</v>
      </c>
      <c r="D10" s="49">
        <v>2005</v>
      </c>
      <c r="E10" s="134">
        <v>5.2141203703703692E-4</v>
      </c>
      <c r="F10" s="60">
        <v>0</v>
      </c>
      <c r="G10" s="134">
        <v>5.3333333333333336E-4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147">
        <v>0</v>
      </c>
      <c r="S10" s="60">
        <v>0</v>
      </c>
      <c r="T10" s="56"/>
      <c r="U10" s="62">
        <f>SUM(E10,F10,G10,H10,I10,J10,K10,L10,M10:N10:O10:P10:Q10:R10:T10)</f>
        <v>1.0547453703703704E-3</v>
      </c>
      <c r="V10" s="98">
        <v>400</v>
      </c>
    </row>
    <row r="11" spans="1:22" ht="12.75" customHeight="1">
      <c r="A11" s="3">
        <v>9</v>
      </c>
      <c r="B11" s="13" t="s">
        <v>160</v>
      </c>
      <c r="C11" s="10" t="s">
        <v>2</v>
      </c>
      <c r="D11" s="49">
        <v>2004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134">
        <v>5.0011574074074075E-4</v>
      </c>
      <c r="O11" s="60">
        <v>0</v>
      </c>
      <c r="P11" s="60">
        <v>0</v>
      </c>
      <c r="Q11" s="60">
        <v>0</v>
      </c>
      <c r="R11" s="147">
        <v>0</v>
      </c>
      <c r="S11" s="60">
        <v>0</v>
      </c>
      <c r="T11" s="56"/>
      <c r="U11" s="62">
        <f>SUM(E11,F11,G11,H11,I11,J11,K11,L11,M11:N11:O11:P11:Q11:R11:T11)</f>
        <v>5.0011574074074075E-4</v>
      </c>
      <c r="V11" s="98">
        <v>200</v>
      </c>
    </row>
    <row r="12" spans="1:22" ht="12.75" customHeight="1">
      <c r="A12" s="3">
        <v>10</v>
      </c>
      <c r="B12" s="13" t="s">
        <v>171</v>
      </c>
      <c r="C12" s="45" t="s">
        <v>172</v>
      </c>
      <c r="D12" s="49">
        <v>2005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134">
        <v>5.5370370370370371E-4</v>
      </c>
      <c r="Q12" s="60">
        <v>0</v>
      </c>
      <c r="R12" s="147">
        <v>0</v>
      </c>
      <c r="S12" s="60">
        <v>0</v>
      </c>
      <c r="T12" s="56"/>
      <c r="U12" s="62">
        <f>SUM(E12,F12,G12,H12,I12,J12,K12,L12,M12:N12:O12:P12:Q12:R12:T12)</f>
        <v>5.5370370370370371E-4</v>
      </c>
      <c r="V12" s="98">
        <v>200</v>
      </c>
    </row>
    <row r="13" spans="1:22" ht="12.75" customHeight="1">
      <c r="A13" s="3">
        <v>11</v>
      </c>
      <c r="B13" s="9" t="s">
        <v>70</v>
      </c>
      <c r="C13" s="10" t="s">
        <v>2</v>
      </c>
      <c r="D13" s="49">
        <v>2005</v>
      </c>
      <c r="E13" s="60">
        <v>0</v>
      </c>
      <c r="F13" s="134">
        <v>5.9270833333333332E-4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147">
        <v>0</v>
      </c>
      <c r="S13" s="60">
        <v>0</v>
      </c>
      <c r="T13" s="56"/>
      <c r="U13" s="62">
        <f>SUM(E13,F13,G13,H13,I13,J13,K13,L13,M13:N13:O13:P13:Q13:R13:T13)</f>
        <v>5.9270833333333332E-4</v>
      </c>
      <c r="V13" s="98">
        <v>200</v>
      </c>
    </row>
    <row r="14" spans="1:22" ht="12.75" customHeight="1">
      <c r="A14" s="3">
        <v>12</v>
      </c>
      <c r="B14" s="9" t="s">
        <v>159</v>
      </c>
      <c r="C14" s="10" t="s">
        <v>2</v>
      </c>
      <c r="D14" s="49">
        <v>2005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134">
        <v>6.310185185185185E-4</v>
      </c>
      <c r="O14" s="60">
        <v>0</v>
      </c>
      <c r="P14" s="60">
        <v>0</v>
      </c>
      <c r="Q14" s="60">
        <v>0</v>
      </c>
      <c r="R14" s="147">
        <v>0</v>
      </c>
      <c r="S14" s="60">
        <v>0</v>
      </c>
      <c r="T14" s="56"/>
      <c r="U14" s="62">
        <f>SUM(E14,F14,G14,H14,I14,J14,K14,L14,M14:N14:O14:P14:Q14:R14:T14)</f>
        <v>6.310185185185185E-4</v>
      </c>
      <c r="V14" s="98">
        <v>200</v>
      </c>
    </row>
    <row r="15" spans="1:22" ht="12.75" customHeight="1" thickBot="1">
      <c r="A15" s="3">
        <v>13</v>
      </c>
      <c r="B15" s="9" t="s">
        <v>105</v>
      </c>
      <c r="C15" s="10" t="s">
        <v>2</v>
      </c>
      <c r="D15" s="49">
        <v>2004</v>
      </c>
      <c r="E15" s="60">
        <v>0</v>
      </c>
      <c r="F15" s="60">
        <v>0</v>
      </c>
      <c r="G15" s="60">
        <v>0</v>
      </c>
      <c r="H15" s="60">
        <v>0</v>
      </c>
      <c r="I15" s="134">
        <v>6.5856481481481484E-4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147">
        <v>0</v>
      </c>
      <c r="S15" s="60">
        <v>0</v>
      </c>
      <c r="T15" s="56"/>
      <c r="U15" s="62">
        <f>SUM(E15,F15,G15,H15,I15,J15,K15,L15,M15:N15:O15:P15:Q15:R15:T15)</f>
        <v>6.5856481481481484E-4</v>
      </c>
      <c r="V15" s="98">
        <v>200</v>
      </c>
    </row>
    <row r="16" spans="1:22" ht="3" customHeight="1" thickBot="1">
      <c r="A16" s="22"/>
      <c r="B16" s="19"/>
      <c r="C16" s="17"/>
      <c r="D16" s="50"/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33"/>
      <c r="V16" s="80"/>
    </row>
    <row r="17" spans="1:22" ht="15" customHeight="1">
      <c r="A17" s="72"/>
      <c r="B17" s="20" t="s">
        <v>67</v>
      </c>
      <c r="C17" s="21"/>
      <c r="D17" s="49"/>
      <c r="E17" s="58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5"/>
      <c r="V17" s="81"/>
    </row>
    <row r="18" spans="1:22" ht="12.75" customHeight="1">
      <c r="A18" s="3">
        <v>1</v>
      </c>
      <c r="B18" s="13" t="s">
        <v>25</v>
      </c>
      <c r="C18" s="10" t="s">
        <v>2</v>
      </c>
      <c r="D18" s="49">
        <v>2005</v>
      </c>
      <c r="E18" s="134">
        <v>4.5810185185185184E-4</v>
      </c>
      <c r="F18" s="134">
        <v>4.3865740740740736E-4</v>
      </c>
      <c r="G18" s="134">
        <v>4.2013888888888889E-4</v>
      </c>
      <c r="H18" s="148">
        <v>4.6493055555555551E-4</v>
      </c>
      <c r="I18" s="134">
        <v>4.2905092592592599E-4</v>
      </c>
      <c r="J18" s="134">
        <v>4.241898148148148E-4</v>
      </c>
      <c r="K18" s="134">
        <v>4.5057870370370374E-4</v>
      </c>
      <c r="L18" s="134">
        <v>4.3796296296296297E-4</v>
      </c>
      <c r="M18" s="134">
        <v>4.107638888888889E-4</v>
      </c>
      <c r="N18" s="134">
        <v>4.2060185185185185E-4</v>
      </c>
      <c r="O18" s="134">
        <v>4.3067129629629624E-4</v>
      </c>
      <c r="P18" s="134">
        <v>4.2453703703703702E-4</v>
      </c>
      <c r="Q18" s="134">
        <v>4.0023148148148145E-4</v>
      </c>
      <c r="R18" s="134">
        <v>4.0208333333333334E-4</v>
      </c>
      <c r="S18" s="134">
        <v>4.0324074074074085E-4</v>
      </c>
      <c r="T18" s="56"/>
      <c r="U18" s="62">
        <f>SUM(E18,F18,G18,I18,J18,K18,L18,M18:N18:O18:P18:Q18:R18:T18)</f>
        <v>5.9508101851851848E-3</v>
      </c>
      <c r="V18" s="98">
        <v>2800</v>
      </c>
    </row>
    <row r="19" spans="1:22" ht="12.75" customHeight="1">
      <c r="A19" s="3">
        <v>2</v>
      </c>
      <c r="B19" s="9" t="s">
        <v>22</v>
      </c>
      <c r="C19" s="10" t="s">
        <v>2</v>
      </c>
      <c r="D19" s="49">
        <v>2005</v>
      </c>
      <c r="E19" s="134">
        <v>6.6215277777777789E-4</v>
      </c>
      <c r="F19" s="148">
        <v>7.6296296296296301E-4</v>
      </c>
      <c r="G19" s="134">
        <v>5.9664351851851849E-4</v>
      </c>
      <c r="H19" s="134">
        <v>6.9606481481481472E-4</v>
      </c>
      <c r="I19" s="134">
        <v>6.7800925925925928E-4</v>
      </c>
      <c r="J19" s="134">
        <v>6.6979166666666663E-4</v>
      </c>
      <c r="K19" s="134">
        <v>6.9606481481481472E-4</v>
      </c>
      <c r="L19" s="134">
        <v>6.8495370370370368E-4</v>
      </c>
      <c r="M19" s="134">
        <v>6.8923611111111106E-4</v>
      </c>
      <c r="N19" s="134">
        <v>7.2395833333333329E-4</v>
      </c>
      <c r="O19" s="134">
        <v>6.6064814814814805E-4</v>
      </c>
      <c r="P19" s="134">
        <v>6.4594907407407407E-4</v>
      </c>
      <c r="Q19" s="134">
        <v>6.0717592592592583E-4</v>
      </c>
      <c r="R19" s="134">
        <v>6.5520833333333327E-4</v>
      </c>
      <c r="S19" s="134">
        <v>5.9560185185185183E-4</v>
      </c>
      <c r="T19" s="56"/>
      <c r="U19" s="62">
        <f>SUM(E19,G19,H19,I19,J19,K19,L19,M19:N19:O19:P19:Q19:R19:T19)</f>
        <v>9.2614583333333333E-3</v>
      </c>
      <c r="V19" s="98">
        <v>2800</v>
      </c>
    </row>
    <row r="20" spans="1:22" ht="12.75" customHeight="1">
      <c r="A20" s="3">
        <v>3</v>
      </c>
      <c r="B20" s="95" t="s">
        <v>72</v>
      </c>
      <c r="C20" s="10" t="s">
        <v>2</v>
      </c>
      <c r="D20" s="49">
        <v>2004</v>
      </c>
      <c r="E20" s="134">
        <v>5.0358796296296295E-4</v>
      </c>
      <c r="F20" s="134">
        <v>4.3217592592592597E-4</v>
      </c>
      <c r="G20" s="134">
        <v>4.288194444444444E-4</v>
      </c>
      <c r="H20" s="134">
        <v>4.3206018518518512E-4</v>
      </c>
      <c r="I20" s="134">
        <v>4.2337962962962967E-4</v>
      </c>
      <c r="J20" s="60">
        <v>0</v>
      </c>
      <c r="K20" s="134">
        <v>4.2777777777777779E-4</v>
      </c>
      <c r="L20" s="134">
        <v>4.650462962962963E-4</v>
      </c>
      <c r="M20" s="134">
        <v>4.0821759259259267E-4</v>
      </c>
      <c r="N20" s="134">
        <v>4.1724537037037034E-4</v>
      </c>
      <c r="O20" s="147">
        <v>0</v>
      </c>
      <c r="P20" s="60">
        <v>0</v>
      </c>
      <c r="Q20" s="60">
        <v>0</v>
      </c>
      <c r="R20" s="134">
        <v>4.1585648148148146E-4</v>
      </c>
      <c r="S20" s="134">
        <v>4.0162037037037038E-4</v>
      </c>
      <c r="T20" s="56"/>
      <c r="U20" s="62">
        <f>SUM(E20,F20,G20,H20,I20,J20,K20,L20,M20:N20:O20:P20:Q20:R20:T20)</f>
        <v>4.7557870370370375E-3</v>
      </c>
      <c r="V20" s="98">
        <v>2200</v>
      </c>
    </row>
    <row r="21" spans="1:22" ht="12.75" customHeight="1">
      <c r="A21" s="3">
        <v>4</v>
      </c>
      <c r="B21" s="9" t="s">
        <v>26</v>
      </c>
      <c r="C21" s="10" t="s">
        <v>2</v>
      </c>
      <c r="D21" s="49">
        <v>2005</v>
      </c>
      <c r="E21" s="60">
        <v>0</v>
      </c>
      <c r="F21" s="134">
        <v>4.6932870370370363E-4</v>
      </c>
      <c r="G21" s="134">
        <v>4.6898148148148146E-4</v>
      </c>
      <c r="H21" s="134">
        <v>4.721064814814815E-4</v>
      </c>
      <c r="I21" s="134">
        <v>4.6539351851851858E-4</v>
      </c>
      <c r="J21" s="60">
        <v>0</v>
      </c>
      <c r="K21" s="60">
        <v>0</v>
      </c>
      <c r="L21" s="134">
        <v>5.6215277777777785E-4</v>
      </c>
      <c r="M21" s="147">
        <v>0</v>
      </c>
      <c r="N21" s="56">
        <v>4.7048611111111114E-4</v>
      </c>
      <c r="O21" s="134">
        <v>5.2245370370370369E-4</v>
      </c>
      <c r="P21" s="134">
        <v>4.8124999999999996E-4</v>
      </c>
      <c r="Q21" s="134">
        <v>4.6145833333333331E-4</v>
      </c>
      <c r="R21" s="134">
        <v>4.5057870370370374E-4</v>
      </c>
      <c r="S21" s="134">
        <v>4.4884259259259253E-4</v>
      </c>
      <c r="T21" s="56"/>
      <c r="U21" s="62">
        <f>SUM(E21,F21,G21,H21,I21,J21,K21,L21,M21:N21:O21:P21:Q21:R21:T21)</f>
        <v>5.2730324074074086E-3</v>
      </c>
      <c r="V21" s="98">
        <v>2200</v>
      </c>
    </row>
    <row r="22" spans="1:22" ht="12.75" customHeight="1">
      <c r="A22" s="3">
        <v>5</v>
      </c>
      <c r="B22" s="150" t="s">
        <v>31</v>
      </c>
      <c r="C22" s="10" t="s">
        <v>2</v>
      </c>
      <c r="D22" s="49">
        <v>2004</v>
      </c>
      <c r="E22" s="134">
        <v>5.164351851851851E-4</v>
      </c>
      <c r="F22" s="134">
        <v>5.2546296296296293E-4</v>
      </c>
      <c r="G22" s="134">
        <v>5.0011574074074075E-4</v>
      </c>
      <c r="H22" s="144">
        <v>0</v>
      </c>
      <c r="I22" s="60">
        <v>0</v>
      </c>
      <c r="J22" s="60">
        <v>0</v>
      </c>
      <c r="K22" s="60">
        <v>0</v>
      </c>
      <c r="L22" s="60">
        <v>0</v>
      </c>
      <c r="M22" s="134">
        <v>5.5613425925925926E-4</v>
      </c>
      <c r="N22" s="134">
        <v>4.5300925925925928E-4</v>
      </c>
      <c r="O22" s="147">
        <v>0</v>
      </c>
      <c r="P22" s="60">
        <v>0</v>
      </c>
      <c r="Q22" s="134">
        <v>4.3032407407407407E-4</v>
      </c>
      <c r="R22" s="134">
        <v>4.9976851851851853E-4</v>
      </c>
      <c r="S22" s="134">
        <v>4.2986111111111111E-4</v>
      </c>
      <c r="T22" s="56"/>
      <c r="U22" s="62">
        <f>SUM(E22,F22,G22,H22,I22,J22,K22,L22,M22:N22:O22:P22:Q22:R22:T22)</f>
        <v>3.9111111111111109E-3</v>
      </c>
      <c r="V22" s="98">
        <v>1600</v>
      </c>
    </row>
    <row r="23" spans="1:22" ht="12.75" customHeight="1">
      <c r="A23" s="3">
        <v>6</v>
      </c>
      <c r="B23" s="151" t="s">
        <v>18</v>
      </c>
      <c r="C23" s="10" t="s">
        <v>2</v>
      </c>
      <c r="D23" s="49">
        <v>2004</v>
      </c>
      <c r="E23" s="134">
        <v>4.657407407407408E-4</v>
      </c>
      <c r="F23" s="60">
        <v>0</v>
      </c>
      <c r="G23" s="134">
        <v>4.3726851851851853E-4</v>
      </c>
      <c r="H23" s="134">
        <v>4.6909722222222226E-4</v>
      </c>
      <c r="I23" s="60">
        <v>0</v>
      </c>
      <c r="J23" s="134">
        <v>4.4108796296296295E-4</v>
      </c>
      <c r="K23" s="134">
        <v>4.3935185185185185E-4</v>
      </c>
      <c r="L23" s="134">
        <v>4.3935185185185185E-4</v>
      </c>
      <c r="M23" s="60">
        <v>0</v>
      </c>
      <c r="N23" s="60">
        <v>0</v>
      </c>
      <c r="O23" s="147">
        <v>0</v>
      </c>
      <c r="P23" s="60">
        <v>0</v>
      </c>
      <c r="Q23" s="60">
        <v>0</v>
      </c>
      <c r="R23" s="60">
        <v>0</v>
      </c>
      <c r="S23" s="60">
        <v>0</v>
      </c>
      <c r="T23" s="56"/>
      <c r="U23" s="62">
        <f>SUM(E23,F23,G23,H23,I23,J23,K23,L23,M23:N23:O23:P23:Q23:R23:T23)</f>
        <v>2.6918981481481481E-3</v>
      </c>
      <c r="V23" s="98">
        <v>1200</v>
      </c>
    </row>
    <row r="24" spans="1:22" ht="12.75" customHeight="1">
      <c r="A24" s="3">
        <v>7</v>
      </c>
      <c r="B24" s="41" t="s">
        <v>21</v>
      </c>
      <c r="C24" s="42" t="s">
        <v>1</v>
      </c>
      <c r="D24" s="52">
        <v>2005</v>
      </c>
      <c r="E24" s="134">
        <v>4.4618055555555551E-4</v>
      </c>
      <c r="F24" s="60">
        <v>0</v>
      </c>
      <c r="G24" s="134">
        <v>4.4374999999999997E-4</v>
      </c>
      <c r="H24" s="134">
        <v>4.7627314814814814E-4</v>
      </c>
      <c r="I24" s="134">
        <v>4.3726851851851853E-4</v>
      </c>
      <c r="J24" s="134">
        <v>4.5636574074074074E-4</v>
      </c>
      <c r="K24" s="60">
        <v>0</v>
      </c>
      <c r="L24" s="134">
        <v>4.5671296296296302E-4</v>
      </c>
      <c r="M24" s="60">
        <v>0</v>
      </c>
      <c r="N24" s="60">
        <v>0</v>
      </c>
      <c r="O24" s="147">
        <v>0</v>
      </c>
      <c r="P24" s="60">
        <v>0</v>
      </c>
      <c r="Q24" s="60">
        <v>0</v>
      </c>
      <c r="R24" s="60">
        <v>0</v>
      </c>
      <c r="S24" s="60">
        <v>0</v>
      </c>
      <c r="T24" s="56"/>
      <c r="U24" s="62">
        <f>SUM(E24,F24,G24,H24,I24,J24,K24,L24,M24:N24:O24:P24:Q24:R24:T24)</f>
        <v>2.7165509259259261E-3</v>
      </c>
      <c r="V24" s="98">
        <v>1200</v>
      </c>
    </row>
    <row r="25" spans="1:22" ht="13.5" customHeight="1">
      <c r="A25" s="3">
        <v>8</v>
      </c>
      <c r="B25" s="149" t="s">
        <v>71</v>
      </c>
      <c r="C25" s="10" t="s">
        <v>2</v>
      </c>
      <c r="D25" s="49">
        <v>2004</v>
      </c>
      <c r="E25" s="134">
        <v>5.7928240740740737E-4</v>
      </c>
      <c r="F25" s="134">
        <v>5.322916666666667E-4</v>
      </c>
      <c r="G25" s="134">
        <v>5.1168981481481475E-4</v>
      </c>
      <c r="H25" s="134">
        <v>5.3020833333333338E-4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147">
        <v>0</v>
      </c>
      <c r="P25" s="60">
        <v>0</v>
      </c>
      <c r="Q25" s="60">
        <v>0</v>
      </c>
      <c r="R25" s="60">
        <v>0</v>
      </c>
      <c r="S25" s="60">
        <v>0</v>
      </c>
      <c r="T25" s="56"/>
      <c r="U25" s="62">
        <f>SUM(E25,F25,G25,H25,I25,J25,K25,L25,M25:N25:O25:P25:Q25:R25:T25)</f>
        <v>2.1534722222222224E-3</v>
      </c>
      <c r="V25" s="98">
        <v>800</v>
      </c>
    </row>
    <row r="26" spans="1:22" ht="13.5" customHeight="1">
      <c r="A26" s="3">
        <v>9</v>
      </c>
      <c r="B26" s="9" t="s">
        <v>99</v>
      </c>
      <c r="C26" s="10" t="s">
        <v>2</v>
      </c>
      <c r="D26" s="49">
        <v>2005</v>
      </c>
      <c r="E26" s="60">
        <v>0</v>
      </c>
      <c r="F26" s="60">
        <v>0</v>
      </c>
      <c r="G26" s="60">
        <v>0</v>
      </c>
      <c r="H26" s="134">
        <v>5.5358796296296297E-4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147">
        <v>0</v>
      </c>
      <c r="P26" s="134">
        <v>5.0844907407407403E-4</v>
      </c>
      <c r="Q26" s="134">
        <v>4.9548611111111115E-4</v>
      </c>
      <c r="R26" s="134">
        <v>4.8703703703703696E-4</v>
      </c>
      <c r="S26" s="60">
        <v>0</v>
      </c>
      <c r="T26" s="56"/>
      <c r="U26" s="62">
        <f>SUM(E26,F26,G26,H26,I26,J26,K26,L26,M26:N26:O26:P26:Q26:R26:T26)</f>
        <v>2.0445601851851853E-3</v>
      </c>
      <c r="V26" s="98">
        <v>800</v>
      </c>
    </row>
    <row r="27" spans="1:22" ht="13.5" customHeight="1">
      <c r="A27" s="3">
        <v>10</v>
      </c>
      <c r="B27" s="95" t="s">
        <v>161</v>
      </c>
      <c r="C27" s="10" t="s">
        <v>1</v>
      </c>
      <c r="D27" s="49">
        <v>2004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134">
        <v>4.5636574074074074E-4</v>
      </c>
      <c r="O27" s="147">
        <v>0</v>
      </c>
      <c r="P27" s="60">
        <v>0</v>
      </c>
      <c r="Q27" s="60">
        <v>0</v>
      </c>
      <c r="R27" s="60">
        <v>0</v>
      </c>
      <c r="S27" s="60">
        <v>0</v>
      </c>
      <c r="T27" s="56"/>
      <c r="U27" s="62">
        <f>SUM(E27,F27,G27,H27,I27,J27,K27,L27,M27:N27:O27:P27:Q27:R27:T27)</f>
        <v>4.5636574074074074E-4</v>
      </c>
      <c r="V27" s="98">
        <v>200</v>
      </c>
    </row>
    <row r="28" spans="1:22" ht="12.75" customHeight="1">
      <c r="A28" s="3">
        <v>11</v>
      </c>
      <c r="B28" s="43" t="s">
        <v>162</v>
      </c>
      <c r="C28" s="10" t="s">
        <v>1</v>
      </c>
      <c r="D28" s="49">
        <v>2004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134">
        <v>4.5995370370370369E-4</v>
      </c>
      <c r="O28" s="147">
        <v>0</v>
      </c>
      <c r="P28" s="60">
        <v>0</v>
      </c>
      <c r="Q28" s="60">
        <v>0</v>
      </c>
      <c r="R28" s="60">
        <v>0</v>
      </c>
      <c r="S28" s="60">
        <v>0</v>
      </c>
      <c r="T28" s="56"/>
      <c r="U28" s="62">
        <f>SUM(E28,F28,G28,H28,I28,J28,K28,L28,M28:N28:O28:P28:Q28:R28:T28)</f>
        <v>4.5995370370370369E-4</v>
      </c>
      <c r="V28" s="98">
        <v>200</v>
      </c>
    </row>
    <row r="29" spans="1:22" ht="12.75" customHeight="1">
      <c r="A29" s="3">
        <v>12</v>
      </c>
      <c r="B29" s="95" t="s">
        <v>106</v>
      </c>
      <c r="C29" s="10" t="s">
        <v>2</v>
      </c>
      <c r="D29" s="49">
        <v>2004</v>
      </c>
      <c r="E29" s="60">
        <v>0</v>
      </c>
      <c r="F29" s="60">
        <v>0</v>
      </c>
      <c r="G29" s="60">
        <v>0</v>
      </c>
      <c r="H29" s="60">
        <v>0</v>
      </c>
      <c r="I29" s="134">
        <v>4.604166666666667E-4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147">
        <v>0</v>
      </c>
      <c r="P29" s="60">
        <v>0</v>
      </c>
      <c r="Q29" s="60">
        <v>0</v>
      </c>
      <c r="R29" s="60">
        <v>0</v>
      </c>
      <c r="S29" s="60">
        <v>0</v>
      </c>
      <c r="T29" s="56"/>
      <c r="U29" s="62">
        <f>SUM(E29,F29,G29,H29,I29,J29,K29,L29,M29:N29:O29:P29:Q29:R29:T29)</f>
        <v>4.604166666666667E-4</v>
      </c>
      <c r="V29" s="98">
        <v>200</v>
      </c>
    </row>
    <row r="30" spans="1:22" ht="12.75" customHeight="1">
      <c r="A30" s="3">
        <v>13</v>
      </c>
      <c r="B30" s="95" t="s">
        <v>184</v>
      </c>
      <c r="C30" s="10" t="s">
        <v>2</v>
      </c>
      <c r="D30" s="49">
        <v>2005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147">
        <v>0</v>
      </c>
      <c r="P30" s="60">
        <v>0</v>
      </c>
      <c r="Q30" s="60">
        <v>0</v>
      </c>
      <c r="R30" s="134">
        <v>4.7847222222222231E-4</v>
      </c>
      <c r="S30" s="60">
        <v>0</v>
      </c>
      <c r="T30" s="56"/>
      <c r="U30" s="62">
        <f>SUM(E30,F30,G30,H30,I30,J30,K30,L30,M30:N30:O30:P30:Q30:R30:T30)</f>
        <v>4.7847222222222231E-4</v>
      </c>
      <c r="V30" s="98">
        <v>200</v>
      </c>
    </row>
    <row r="31" spans="1:22" ht="12.75" customHeight="1">
      <c r="A31" s="3">
        <v>14</v>
      </c>
      <c r="B31" s="9" t="s">
        <v>83</v>
      </c>
      <c r="C31" s="10" t="s">
        <v>2</v>
      </c>
      <c r="D31" s="49">
        <v>2004</v>
      </c>
      <c r="E31" s="60">
        <v>0</v>
      </c>
      <c r="F31" s="60">
        <v>0</v>
      </c>
      <c r="G31" s="134">
        <v>4.8738425925925924E-4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147">
        <v>0</v>
      </c>
      <c r="P31" s="60">
        <v>0</v>
      </c>
      <c r="Q31" s="60">
        <v>0</v>
      </c>
      <c r="R31" s="60">
        <v>0</v>
      </c>
      <c r="S31" s="60">
        <v>0</v>
      </c>
      <c r="T31" s="56"/>
      <c r="U31" s="62">
        <f>SUM(E31,F31,G31,H31,I31,J31,K31,L31,M31:N31:O31:P31:Q31:R31:T31)</f>
        <v>4.8738425925925924E-4</v>
      </c>
      <c r="V31" s="98">
        <v>200</v>
      </c>
    </row>
    <row r="32" spans="1:22" ht="12.75" customHeight="1" thickBot="1">
      <c r="A32" s="3">
        <v>15</v>
      </c>
      <c r="B32" s="9" t="s">
        <v>84</v>
      </c>
      <c r="C32" s="45" t="s">
        <v>4</v>
      </c>
      <c r="D32" s="49">
        <v>2005</v>
      </c>
      <c r="E32" s="60">
        <v>0</v>
      </c>
      <c r="F32" s="60">
        <v>0</v>
      </c>
      <c r="G32" s="134">
        <v>5.3877314814814814E-4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147">
        <v>0</v>
      </c>
      <c r="P32" s="60">
        <v>0</v>
      </c>
      <c r="Q32" s="60">
        <v>0</v>
      </c>
      <c r="R32" s="60">
        <v>0</v>
      </c>
      <c r="S32" s="60">
        <v>0</v>
      </c>
      <c r="T32" s="56"/>
      <c r="U32" s="62">
        <f>SUM(E32,F32,G32,H32,I32,J32,K32,L32,M32:N32:O32:P32:Q32:R32:T32)</f>
        <v>5.3877314814814814E-4</v>
      </c>
      <c r="V32" s="98">
        <v>200</v>
      </c>
    </row>
    <row r="33" spans="1:22" ht="6" customHeight="1" thickBot="1">
      <c r="A33" s="23"/>
      <c r="B33" s="24"/>
      <c r="C33" s="25"/>
      <c r="D33" s="53"/>
      <c r="E33" s="87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36"/>
      <c r="V33" s="83"/>
    </row>
    <row r="34" spans="1:22" ht="15" customHeight="1">
      <c r="A34" s="72"/>
      <c r="B34" s="7" t="s">
        <v>65</v>
      </c>
      <c r="C34" s="8"/>
      <c r="D34" s="48"/>
      <c r="E34" s="91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76"/>
      <c r="V34" s="84"/>
    </row>
    <row r="35" spans="1:22" ht="12.75" customHeight="1">
      <c r="A35" s="3">
        <v>1</v>
      </c>
      <c r="B35" s="9" t="s">
        <v>28</v>
      </c>
      <c r="C35" s="10" t="s">
        <v>2</v>
      </c>
      <c r="D35" s="49">
        <v>2003</v>
      </c>
      <c r="E35" s="134">
        <v>7.3449074074074085E-4</v>
      </c>
      <c r="F35" s="60">
        <v>0</v>
      </c>
      <c r="G35" s="134">
        <v>7.8622685185185176E-4</v>
      </c>
      <c r="H35" s="134">
        <v>7.1979166666666665E-4</v>
      </c>
      <c r="I35" s="60">
        <v>0</v>
      </c>
      <c r="J35" s="60">
        <v>0</v>
      </c>
      <c r="K35" s="134">
        <v>8.8680555555555561E-4</v>
      </c>
      <c r="L35" s="60">
        <v>0</v>
      </c>
      <c r="M35" s="134">
        <v>7.164351851851853E-4</v>
      </c>
      <c r="N35" s="134">
        <v>7.0266203703703712E-4</v>
      </c>
      <c r="O35" s="134">
        <v>7.0844907407407402E-4</v>
      </c>
      <c r="P35" s="134">
        <v>7.9710648148148143E-4</v>
      </c>
      <c r="Q35" s="134">
        <v>7.9050925925925936E-4</v>
      </c>
      <c r="R35" s="147">
        <v>0</v>
      </c>
      <c r="S35" s="134">
        <v>7.0972222222222226E-4</v>
      </c>
      <c r="T35" s="56"/>
      <c r="U35" s="62">
        <f>SUM(E35,F35,G35,H35,I35,J35,K35,L35,M35:N35:O35:P35:Q35:R35:T35)</f>
        <v>7.552199074074074E-3</v>
      </c>
      <c r="V35" s="98">
        <v>3000</v>
      </c>
    </row>
    <row r="36" spans="1:22" ht="12.75" customHeight="1">
      <c r="A36" s="3">
        <v>2</v>
      </c>
      <c r="B36" s="9" t="s">
        <v>29</v>
      </c>
      <c r="C36" s="10" t="s">
        <v>2</v>
      </c>
      <c r="D36" s="49">
        <v>2003</v>
      </c>
      <c r="E36" s="134">
        <v>8.0011574074074067E-4</v>
      </c>
      <c r="F36" s="60">
        <v>0</v>
      </c>
      <c r="G36" s="134">
        <v>8.2812499999999987E-4</v>
      </c>
      <c r="H36" s="134">
        <v>7.309027777777778E-4</v>
      </c>
      <c r="I36" s="60">
        <v>0</v>
      </c>
      <c r="J36" s="60">
        <v>0</v>
      </c>
      <c r="K36" s="134">
        <v>9.1134259259259261E-4</v>
      </c>
      <c r="L36" s="60">
        <v>0</v>
      </c>
      <c r="M36" s="60">
        <v>0</v>
      </c>
      <c r="N36" s="134">
        <v>7.9710648148148143E-4</v>
      </c>
      <c r="O36" s="134">
        <v>7.886574074074073E-4</v>
      </c>
      <c r="P36" s="134">
        <v>8.0798611111111099E-4</v>
      </c>
      <c r="Q36" s="134">
        <v>7.6342592592592597E-4</v>
      </c>
      <c r="R36" s="147">
        <v>0</v>
      </c>
      <c r="S36" s="134">
        <v>7.1203703703703707E-4</v>
      </c>
      <c r="T36" s="56"/>
      <c r="U36" s="62">
        <f>SUM(E36,F36,G36,H36,I36,J36,K36,L36,M36:N36:O36:P36:Q36:R36:T36)</f>
        <v>7.1396990740740735E-3</v>
      </c>
      <c r="V36" s="98">
        <v>2700</v>
      </c>
    </row>
    <row r="37" spans="1:22" ht="12.75" customHeight="1">
      <c r="A37" s="3">
        <v>3</v>
      </c>
      <c r="B37" s="9" t="s">
        <v>107</v>
      </c>
      <c r="C37" s="10" t="s">
        <v>2</v>
      </c>
      <c r="D37" s="49">
        <v>2002</v>
      </c>
      <c r="E37" s="60">
        <v>0</v>
      </c>
      <c r="F37" s="60">
        <v>0</v>
      </c>
      <c r="G37" s="60">
        <v>0</v>
      </c>
      <c r="H37" s="60">
        <v>0</v>
      </c>
      <c r="I37" s="134">
        <v>6.9421296296296288E-4</v>
      </c>
      <c r="J37" s="134">
        <v>6.8599537037037034E-4</v>
      </c>
      <c r="K37" s="60">
        <v>0</v>
      </c>
      <c r="L37" s="134">
        <v>7.1238425925925929E-4</v>
      </c>
      <c r="M37" s="60">
        <v>0</v>
      </c>
      <c r="N37" s="134">
        <v>6.6759259259259256E-4</v>
      </c>
      <c r="O37" s="60">
        <v>0</v>
      </c>
      <c r="P37" s="60">
        <v>0</v>
      </c>
      <c r="Q37" s="60">
        <v>0</v>
      </c>
      <c r="R37" s="147">
        <v>0</v>
      </c>
      <c r="S37" s="60">
        <v>0</v>
      </c>
      <c r="T37" s="56"/>
      <c r="U37" s="62">
        <f>SUM(E37,F37,G37,H37,I37,J37,K37,L37,M37:N37:O37:P37:Q37:R37:T37)</f>
        <v>2.760185185185185E-3</v>
      </c>
      <c r="V37" s="98">
        <v>1200</v>
      </c>
    </row>
    <row r="38" spans="1:22" ht="12.75" customHeight="1">
      <c r="A38" s="3">
        <v>4</v>
      </c>
      <c r="B38" s="9" t="s">
        <v>135</v>
      </c>
      <c r="C38" s="44" t="s">
        <v>127</v>
      </c>
      <c r="D38" s="49">
        <v>2003</v>
      </c>
      <c r="E38" s="60">
        <v>0</v>
      </c>
      <c r="F38" s="60">
        <v>0</v>
      </c>
      <c r="G38" s="60">
        <v>0</v>
      </c>
      <c r="H38" s="60">
        <v>0</v>
      </c>
      <c r="I38" s="134">
        <v>9.0057870370370368E-4</v>
      </c>
      <c r="J38" s="60">
        <v>0</v>
      </c>
      <c r="K38" s="60">
        <v>0</v>
      </c>
      <c r="L38" s="134">
        <v>9.1145833333333324E-4</v>
      </c>
      <c r="M38" s="60">
        <v>0</v>
      </c>
      <c r="N38" s="134">
        <v>9.0914351851851844E-4</v>
      </c>
      <c r="O38" s="134">
        <v>8.6365740740740749E-4</v>
      </c>
      <c r="P38" s="60">
        <v>0</v>
      </c>
      <c r="Q38" s="60">
        <v>0</v>
      </c>
      <c r="R38" s="147">
        <v>0</v>
      </c>
      <c r="S38" s="60">
        <v>0</v>
      </c>
      <c r="T38" s="56"/>
      <c r="U38" s="62">
        <f>SUM(E38,F38,G38,H38,I38,J38,K38,L38,M38:N38:O38:P38:Q38:R38:T38)</f>
        <v>3.5848379629629628E-3</v>
      </c>
      <c r="V38" s="98">
        <v>1200</v>
      </c>
    </row>
    <row r="39" spans="1:22" ht="12.75" customHeight="1">
      <c r="A39" s="3">
        <v>5</v>
      </c>
      <c r="B39" s="9" t="s">
        <v>163</v>
      </c>
      <c r="C39" s="44" t="s">
        <v>2</v>
      </c>
      <c r="D39" s="49">
        <v>2002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134">
        <v>7.1782407407407418E-4</v>
      </c>
      <c r="O39" s="134">
        <v>6.7523148148148152E-4</v>
      </c>
      <c r="P39" s="60">
        <v>0</v>
      </c>
      <c r="Q39" s="60">
        <v>0</v>
      </c>
      <c r="R39" s="147">
        <v>0</v>
      </c>
      <c r="S39" s="60">
        <v>0</v>
      </c>
      <c r="T39" s="56"/>
      <c r="U39" s="62">
        <f>SUM(E39,F39,G39,H39,I39,J39,K39,L39,M39:N39:O39:P39:Q39:R39:T39)</f>
        <v>1.3930555555555558E-3</v>
      </c>
      <c r="V39" s="98">
        <v>600</v>
      </c>
    </row>
    <row r="40" spans="1:22" ht="12.75" customHeight="1">
      <c r="A40" s="3">
        <v>6</v>
      </c>
      <c r="B40" s="9" t="s">
        <v>85</v>
      </c>
      <c r="C40" s="10" t="s">
        <v>2</v>
      </c>
      <c r="D40" s="49">
        <v>2003</v>
      </c>
      <c r="E40" s="60">
        <v>0</v>
      </c>
      <c r="F40" s="60">
        <v>0</v>
      </c>
      <c r="G40" s="134">
        <v>8.7013888888888894E-4</v>
      </c>
      <c r="H40" s="60">
        <v>0</v>
      </c>
      <c r="I40" s="60">
        <v>0</v>
      </c>
      <c r="J40" s="134">
        <v>8.1921296296296299E-4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147">
        <v>0</v>
      </c>
      <c r="S40" s="60">
        <v>0</v>
      </c>
      <c r="T40" s="56"/>
      <c r="U40" s="62">
        <f>SUM(E40,F40,G40,H40,I40,J40,K40,L40,M40:N40:O40:P40:Q40:R40:T40)</f>
        <v>1.689351851851852E-3</v>
      </c>
      <c r="V40" s="98">
        <v>600</v>
      </c>
    </row>
    <row r="41" spans="1:22" ht="12.75" customHeight="1" thickBot="1">
      <c r="A41" s="3">
        <v>7</v>
      </c>
      <c r="B41" s="9" t="s">
        <v>108</v>
      </c>
      <c r="C41" s="10" t="s">
        <v>2</v>
      </c>
      <c r="D41" s="49">
        <v>2003</v>
      </c>
      <c r="E41" s="60">
        <v>0</v>
      </c>
      <c r="F41" s="60">
        <v>0</v>
      </c>
      <c r="G41" s="60">
        <v>0</v>
      </c>
      <c r="H41" s="60">
        <v>0</v>
      </c>
      <c r="I41" s="134">
        <v>9.0057870370370368E-4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147">
        <v>0</v>
      </c>
      <c r="S41" s="60">
        <v>0</v>
      </c>
      <c r="T41" s="56"/>
      <c r="U41" s="62">
        <f>SUM(E41,F41,G41,H41,I41,J41,K41,L41,M41:N41:O41:P41:Q41:R41:T41)</f>
        <v>9.0057870370370368E-4</v>
      </c>
      <c r="V41" s="98">
        <v>300</v>
      </c>
    </row>
    <row r="42" spans="1:22" ht="3" customHeight="1" thickBot="1">
      <c r="A42" s="73"/>
      <c r="B42" s="19"/>
      <c r="C42" s="17"/>
      <c r="D42" s="50"/>
      <c r="E42" s="87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33"/>
      <c r="V42" s="80"/>
    </row>
    <row r="43" spans="1:22" ht="15" customHeight="1">
      <c r="A43" s="72"/>
      <c r="B43" s="12" t="s">
        <v>66</v>
      </c>
      <c r="C43" s="21"/>
      <c r="D43" s="49"/>
      <c r="E43" s="58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5"/>
      <c r="V43" s="81"/>
    </row>
    <row r="44" spans="1:22" ht="12.75" customHeight="1">
      <c r="A44" s="3">
        <v>1</v>
      </c>
      <c r="B44" s="9" t="s">
        <v>30</v>
      </c>
      <c r="C44" s="10" t="s">
        <v>2</v>
      </c>
      <c r="D44" s="49">
        <v>2003</v>
      </c>
      <c r="E44" s="134">
        <v>7.1388888888888891E-4</v>
      </c>
      <c r="F44" s="134">
        <v>6.8032407407407408E-4</v>
      </c>
      <c r="G44" s="134">
        <v>6.7442129629629634E-4</v>
      </c>
      <c r="H44" s="134">
        <v>6.8599537037037034E-4</v>
      </c>
      <c r="I44" s="134">
        <v>6.5127314814814822E-4</v>
      </c>
      <c r="J44" s="134">
        <v>6.8599537037037034E-4</v>
      </c>
      <c r="K44" s="134">
        <v>6.7291666666666672E-4</v>
      </c>
      <c r="L44" s="134">
        <v>6.6469907407407406E-4</v>
      </c>
      <c r="M44" s="148">
        <v>7.2766203703703708E-4</v>
      </c>
      <c r="N44" s="134">
        <v>7.1608796296296297E-4</v>
      </c>
      <c r="O44" s="134">
        <v>6.9004629629629624E-4</v>
      </c>
      <c r="P44" s="134">
        <v>7.2731481481481475E-4</v>
      </c>
      <c r="Q44" s="134">
        <v>7.0416666666666674E-4</v>
      </c>
      <c r="R44" s="134">
        <v>6.9976851851851851E-4</v>
      </c>
      <c r="S44" s="134">
        <v>6.9027777777777783E-4</v>
      </c>
      <c r="T44" s="56"/>
      <c r="U44" s="62">
        <f>SUM(E44,F44,G44,H44,I44,J44,K44,M44:N44:O44:P44:Q44:R44:T44)</f>
        <v>9.7201388888888893E-3</v>
      </c>
      <c r="V44" s="98">
        <v>4200</v>
      </c>
    </row>
    <row r="45" spans="1:22" ht="12.75" customHeight="1">
      <c r="A45" s="3">
        <v>2</v>
      </c>
      <c r="B45" s="9" t="s">
        <v>32</v>
      </c>
      <c r="C45" s="10" t="s">
        <v>3</v>
      </c>
      <c r="D45" s="49">
        <v>2003</v>
      </c>
      <c r="E45" s="134">
        <v>7.9074074074074073E-4</v>
      </c>
      <c r="F45" s="148">
        <v>8.2638888888888877E-4</v>
      </c>
      <c r="G45" s="134">
        <v>7.243055555555554E-4</v>
      </c>
      <c r="H45" s="134">
        <v>7.2604166666666683E-4</v>
      </c>
      <c r="I45" s="134">
        <v>7.7673611111111118E-4</v>
      </c>
      <c r="J45" s="134">
        <v>7.2604166666666683E-4</v>
      </c>
      <c r="K45" s="134">
        <v>7.8043981481481465E-4</v>
      </c>
      <c r="L45" s="134">
        <v>8.0937500000000009E-4</v>
      </c>
      <c r="M45" s="134">
        <v>7.8263888888888882E-4</v>
      </c>
      <c r="N45" s="134">
        <v>7.6412037037037041E-4</v>
      </c>
      <c r="O45" s="134">
        <v>7.3923611111111108E-4</v>
      </c>
      <c r="P45" s="134">
        <v>7.4502314814814819E-4</v>
      </c>
      <c r="Q45" s="134">
        <v>7.3703703703703691E-4</v>
      </c>
      <c r="R45" s="134">
        <v>7.0555555555555562E-4</v>
      </c>
      <c r="S45" s="60">
        <v>0</v>
      </c>
      <c r="T45" s="56"/>
      <c r="U45" s="62">
        <f>SUM(E45,G45,H45,I45,J45,K45,L45,M45:N45:O45:P45:Q45:R45:T45)</f>
        <v>9.807291666666669E-3</v>
      </c>
      <c r="V45" s="98">
        <v>3900</v>
      </c>
    </row>
    <row r="46" spans="1:22" ht="12.75" customHeight="1">
      <c r="A46" s="3">
        <v>3</v>
      </c>
      <c r="B46" s="13" t="s">
        <v>36</v>
      </c>
      <c r="C46" s="10" t="s">
        <v>2</v>
      </c>
      <c r="D46" s="49">
        <v>2002</v>
      </c>
      <c r="E46" s="134">
        <v>7.0208333333333321E-4</v>
      </c>
      <c r="F46" s="134">
        <v>6.7013888888888885E-4</v>
      </c>
      <c r="G46" s="134">
        <v>6.5115740740740748E-4</v>
      </c>
      <c r="H46" s="134">
        <v>6.7326388888888894E-4</v>
      </c>
      <c r="I46" s="134">
        <v>6.321759259259259E-4</v>
      </c>
      <c r="J46" s="60">
        <v>0</v>
      </c>
      <c r="K46" s="134">
        <v>6.6828703703703711E-4</v>
      </c>
      <c r="L46" s="134">
        <v>7.4571759259259263E-4</v>
      </c>
      <c r="M46" s="134">
        <v>6.4837962962962972E-4</v>
      </c>
      <c r="N46" s="134">
        <v>6.5277777777777773E-4</v>
      </c>
      <c r="O46" s="134">
        <v>6.4803240740740739E-4</v>
      </c>
      <c r="P46" s="60">
        <v>0</v>
      </c>
      <c r="Q46" s="147">
        <v>0</v>
      </c>
      <c r="R46" s="134">
        <v>6.3680555555555561E-4</v>
      </c>
      <c r="S46" s="134">
        <v>6.3645833333333339E-4</v>
      </c>
      <c r="T46" s="56"/>
      <c r="U46" s="62">
        <f>SUM(E46,F46,G46,H46,I46,J46,K46,L46,M46:N46:O46:P46:Q46:R46:T46)</f>
        <v>7.9652777777777777E-3</v>
      </c>
      <c r="V46" s="98">
        <v>3600</v>
      </c>
    </row>
    <row r="47" spans="1:22" ht="12.75" customHeight="1">
      <c r="A47" s="3">
        <v>4</v>
      </c>
      <c r="B47" s="13" t="s">
        <v>35</v>
      </c>
      <c r="C47" s="10" t="s">
        <v>2</v>
      </c>
      <c r="D47" s="49">
        <v>2002</v>
      </c>
      <c r="E47" s="134">
        <v>7.1655092592592593E-4</v>
      </c>
      <c r="F47" s="60">
        <v>0</v>
      </c>
      <c r="G47" s="134">
        <v>7.1886574074074073E-4</v>
      </c>
      <c r="H47" s="60">
        <v>0</v>
      </c>
      <c r="I47" s="56">
        <v>7.3414351851851852E-4</v>
      </c>
      <c r="J47" s="60">
        <v>0</v>
      </c>
      <c r="K47" s="60">
        <v>0</v>
      </c>
      <c r="L47" s="60">
        <v>0</v>
      </c>
      <c r="M47" s="134">
        <v>6.9537037037037039E-4</v>
      </c>
      <c r="N47" s="134">
        <v>7.0659722222222228E-4</v>
      </c>
      <c r="O47" s="60">
        <v>0</v>
      </c>
      <c r="P47" s="60">
        <v>0</v>
      </c>
      <c r="Q47" s="134">
        <v>7.0162037037037035E-4</v>
      </c>
      <c r="R47" s="147">
        <v>0</v>
      </c>
      <c r="S47" s="134">
        <v>6.9583333333333335E-4</v>
      </c>
      <c r="T47" s="56"/>
      <c r="U47" s="62">
        <f>SUM(E47,F47,G47,H47,I47,J47,K47,L47,M47:N47:O47:P47:Q47:R47:T47)</f>
        <v>4.9689814814814813E-3</v>
      </c>
      <c r="V47" s="98">
        <v>2100</v>
      </c>
    </row>
    <row r="48" spans="1:22" ht="12.75" customHeight="1">
      <c r="A48" s="3">
        <v>5</v>
      </c>
      <c r="B48" s="13" t="s">
        <v>122</v>
      </c>
      <c r="C48" s="10" t="s">
        <v>3</v>
      </c>
      <c r="D48" s="49">
        <v>2003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134">
        <v>8.0324074074074076E-4</v>
      </c>
      <c r="K48" s="134">
        <v>8.2569444444444444E-4</v>
      </c>
      <c r="L48" s="134">
        <v>8.5555555555555558E-4</v>
      </c>
      <c r="M48" s="60">
        <v>0</v>
      </c>
      <c r="N48" s="134">
        <v>8.1655092592592586E-4</v>
      </c>
      <c r="O48" s="60">
        <v>0</v>
      </c>
      <c r="P48" s="60">
        <v>0</v>
      </c>
      <c r="Q48" s="134">
        <v>8.226851851851853E-4</v>
      </c>
      <c r="R48" s="147">
        <v>0</v>
      </c>
      <c r="S48" s="60">
        <v>0</v>
      </c>
      <c r="T48" s="56"/>
      <c r="U48" s="62">
        <f>SUM(E48,F48,G48,H48,I48,J48,K48,L48,M48:N48:O48:P48:Q48:R48:T48)</f>
        <v>4.1237268518518515E-3</v>
      </c>
      <c r="V48" s="98">
        <v>1500</v>
      </c>
    </row>
    <row r="49" spans="1:22" ht="12.75" customHeight="1">
      <c r="A49" s="3">
        <v>6</v>
      </c>
      <c r="B49" s="9" t="s">
        <v>33</v>
      </c>
      <c r="C49" s="10" t="s">
        <v>2</v>
      </c>
      <c r="D49" s="49">
        <v>2003</v>
      </c>
      <c r="E49" s="60">
        <v>0</v>
      </c>
      <c r="F49" s="134">
        <v>7.2361111111111107E-4</v>
      </c>
      <c r="G49" s="60">
        <v>0</v>
      </c>
      <c r="H49" s="60">
        <v>0</v>
      </c>
      <c r="I49" s="134">
        <v>7.0162037037037035E-4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147">
        <v>0</v>
      </c>
      <c r="S49" s="60">
        <v>0</v>
      </c>
      <c r="T49" s="56"/>
      <c r="U49" s="62">
        <f>SUM(E49,F49,G49,H49,I49,J49,K49,L49,M49:N49:O49:P49:Q49:R49:T49)</f>
        <v>1.4252314814814813E-3</v>
      </c>
      <c r="V49" s="98">
        <v>600</v>
      </c>
    </row>
    <row r="50" spans="1:22" ht="12.75" customHeight="1">
      <c r="A50" s="3">
        <v>7</v>
      </c>
      <c r="B50" s="13" t="s">
        <v>123</v>
      </c>
      <c r="C50" s="10" t="s">
        <v>2</v>
      </c>
      <c r="D50" s="49">
        <v>2003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134">
        <v>8.7048611111111105E-4</v>
      </c>
      <c r="K50" s="134">
        <v>8.5023148148148143E-4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147">
        <v>0</v>
      </c>
      <c r="S50" s="60">
        <v>0</v>
      </c>
      <c r="T50" s="56"/>
      <c r="U50" s="62">
        <f>SUM(E50,F50,G50,H50,I50,J50,K50,L50,M50:N50:O50:P50:Q50:R50:T50)</f>
        <v>1.7207175925925925E-3</v>
      </c>
      <c r="V50" s="98">
        <v>600</v>
      </c>
    </row>
    <row r="51" spans="1:22" ht="12.75" customHeight="1">
      <c r="A51" s="3">
        <v>8</v>
      </c>
      <c r="B51" s="13" t="s">
        <v>149</v>
      </c>
      <c r="C51" s="10" t="s">
        <v>2</v>
      </c>
      <c r="D51" s="49">
        <v>2002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134">
        <v>8.2743055555555554E-4</v>
      </c>
      <c r="N51" s="60">
        <v>0</v>
      </c>
      <c r="O51" s="60">
        <v>0</v>
      </c>
      <c r="P51" s="60">
        <v>0</v>
      </c>
      <c r="Q51" s="60">
        <v>0</v>
      </c>
      <c r="R51" s="147">
        <v>0</v>
      </c>
      <c r="S51" s="60">
        <v>0</v>
      </c>
      <c r="T51" s="56"/>
      <c r="U51" s="62">
        <f>SUM(E51,F51,G51,H51,I51,J51,K51,L51,M51:N51:O51:P51:Q51:R51:T51)</f>
        <v>8.2743055555555554E-4</v>
      </c>
      <c r="V51" s="98">
        <v>300</v>
      </c>
    </row>
    <row r="52" spans="1:22" ht="12.75" customHeight="1">
      <c r="A52" s="3">
        <v>9</v>
      </c>
      <c r="B52" s="54" t="s">
        <v>37</v>
      </c>
      <c r="C52" s="10" t="s">
        <v>2</v>
      </c>
      <c r="D52" s="49">
        <v>2002</v>
      </c>
      <c r="E52" s="134">
        <v>8.4016203703703694E-4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147">
        <v>0</v>
      </c>
      <c r="S52" s="60">
        <v>0</v>
      </c>
      <c r="T52" s="56"/>
      <c r="U52" s="62">
        <f>SUM(E52,F52,G52,H52,I52,J52,K52,L52,M52:N52:O52:P52:Q52:R52:T52)</f>
        <v>8.4016203703703694E-4</v>
      </c>
      <c r="V52" s="98">
        <v>300</v>
      </c>
    </row>
    <row r="53" spans="1:22" ht="12.75" customHeight="1" thickBot="1">
      <c r="A53" s="3">
        <v>10</v>
      </c>
      <c r="B53" s="13" t="s">
        <v>109</v>
      </c>
      <c r="C53" s="10" t="s">
        <v>2</v>
      </c>
      <c r="D53" s="49">
        <v>2003</v>
      </c>
      <c r="E53" s="60">
        <v>0</v>
      </c>
      <c r="F53" s="60">
        <v>0</v>
      </c>
      <c r="G53" s="60">
        <v>0</v>
      </c>
      <c r="H53" s="60">
        <v>0</v>
      </c>
      <c r="I53" s="134">
        <v>9.0555555555555561E-4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147">
        <v>0</v>
      </c>
      <c r="S53" s="60">
        <v>0</v>
      </c>
      <c r="T53" s="56"/>
      <c r="U53" s="62">
        <f>SUM(E53,F53,G53,H53,I53,J53,K53,L53,M53:N53:O53:P53:Q53:R53:T53)</f>
        <v>9.0555555555555561E-4</v>
      </c>
      <c r="V53" s="98">
        <v>300</v>
      </c>
    </row>
    <row r="54" spans="1:22" ht="14.25" customHeight="1" thickBot="1">
      <c r="A54" s="26"/>
      <c r="B54" s="27"/>
      <c r="C54" s="25"/>
      <c r="D54" s="53"/>
      <c r="E54" s="87"/>
      <c r="F54" s="87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36"/>
      <c r="V54" s="153">
        <f>SUM(V3:V53)</f>
        <v>60800</v>
      </c>
    </row>
    <row r="55" spans="1:22" s="100" customFormat="1" ht="12.75" customHeight="1">
      <c r="A55" s="99"/>
      <c r="B55" s="99"/>
      <c r="D55" s="101"/>
      <c r="U55" s="102"/>
      <c r="V55" s="103"/>
    </row>
  </sheetData>
  <sortState ref="B7:V8">
    <sortCondition ref="U7:U8"/>
  </sortState>
  <pageMargins left="0.11811023622047245" right="0.11811023622047245" top="0.15748031496062992" bottom="0.15748031496062992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A10" zoomScaleNormal="100" zoomScaleSheetLayoutView="100" workbookViewId="0">
      <selection activeCell="Z31" sqref="Z31"/>
    </sheetView>
  </sheetViews>
  <sheetFormatPr defaultRowHeight="18.75"/>
  <cols>
    <col min="1" max="1" width="3.28515625" style="5" customWidth="1"/>
    <col min="2" max="2" width="16.5703125" style="5" customWidth="1"/>
    <col min="3" max="3" width="6.140625" customWidth="1"/>
    <col min="4" max="4" width="4.28515625" style="47" customWidth="1"/>
    <col min="5" max="5" width="5.7109375" style="39" customWidth="1"/>
    <col min="6" max="7" width="5.85546875" style="39" customWidth="1"/>
    <col min="8" max="20" width="5.7109375" style="39" customWidth="1"/>
    <col min="21" max="21" width="11.7109375" style="40" customWidth="1"/>
    <col min="22" max="22" width="9.5703125" style="61" customWidth="1"/>
  </cols>
  <sheetData>
    <row r="1" spans="1:22" ht="15" customHeight="1" thickBot="1">
      <c r="A1" s="46" t="s">
        <v>101</v>
      </c>
      <c r="B1" s="1"/>
      <c r="E1" s="67" t="s">
        <v>92</v>
      </c>
      <c r="F1" s="68" t="s">
        <v>93</v>
      </c>
      <c r="G1" s="68" t="s">
        <v>94</v>
      </c>
      <c r="H1" s="68" t="s">
        <v>95</v>
      </c>
      <c r="I1" s="68" t="s">
        <v>102</v>
      </c>
      <c r="J1" s="68" t="s">
        <v>121</v>
      </c>
      <c r="K1" s="68" t="s">
        <v>124</v>
      </c>
      <c r="L1" s="68" t="s">
        <v>134</v>
      </c>
      <c r="M1" s="68" t="s">
        <v>151</v>
      </c>
      <c r="N1" s="68" t="s">
        <v>157</v>
      </c>
      <c r="O1" s="68" t="s">
        <v>158</v>
      </c>
      <c r="P1" s="68" t="s">
        <v>173</v>
      </c>
      <c r="Q1" s="68" t="s">
        <v>174</v>
      </c>
      <c r="R1" s="68" t="s">
        <v>176</v>
      </c>
      <c r="S1" s="68" t="s">
        <v>187</v>
      </c>
      <c r="T1" s="69"/>
      <c r="U1" s="71" t="s">
        <v>5</v>
      </c>
      <c r="V1" s="70" t="s">
        <v>6</v>
      </c>
    </row>
    <row r="2" spans="1:22" ht="15" customHeight="1">
      <c r="A2" s="72"/>
      <c r="B2" s="20" t="s">
        <v>63</v>
      </c>
      <c r="C2" s="21"/>
      <c r="D2" s="49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5"/>
      <c r="S2" s="55"/>
      <c r="T2" s="55"/>
      <c r="U2" s="65"/>
      <c r="V2" s="81"/>
    </row>
    <row r="3" spans="1:22" ht="12.75" customHeight="1">
      <c r="A3" s="3">
        <v>1</v>
      </c>
      <c r="B3" s="9" t="s">
        <v>34</v>
      </c>
      <c r="C3" s="10" t="s">
        <v>2</v>
      </c>
      <c r="D3" s="49">
        <v>2001</v>
      </c>
      <c r="E3" s="134">
        <v>1.8506944444444445E-3</v>
      </c>
      <c r="F3" s="134">
        <v>1.825E-3</v>
      </c>
      <c r="G3" s="134">
        <v>1.7074074074074075E-3</v>
      </c>
      <c r="H3" s="134">
        <v>1.6180555555555557E-3</v>
      </c>
      <c r="I3" s="134">
        <v>1.678472222222222E-3</v>
      </c>
      <c r="J3" s="134">
        <v>1.5797453703703705E-3</v>
      </c>
      <c r="K3" s="134">
        <v>1.6745370370370371E-3</v>
      </c>
      <c r="L3" s="134">
        <v>1.6745370370370371E-3</v>
      </c>
      <c r="M3" s="134">
        <v>1.6626157407407405E-3</v>
      </c>
      <c r="N3" s="56">
        <v>0</v>
      </c>
      <c r="O3" s="134">
        <v>1.7302083333333334E-3</v>
      </c>
      <c r="P3" s="60">
        <v>0</v>
      </c>
      <c r="Q3" s="147">
        <v>0</v>
      </c>
      <c r="R3" s="60">
        <v>0</v>
      </c>
      <c r="S3" s="60">
        <v>0</v>
      </c>
      <c r="T3" s="56"/>
      <c r="U3" s="62">
        <f>SUM(E3,F3,G3,H3,I3,J3,K3,L3,M3:N3:O3:P3:Q3:R3:T3)</f>
        <v>1.7001273148148147E-2</v>
      </c>
      <c r="V3" s="98">
        <v>5000</v>
      </c>
    </row>
    <row r="4" spans="1:22" ht="12.75" customHeight="1">
      <c r="A4" s="3">
        <v>2</v>
      </c>
      <c r="B4" s="9" t="s">
        <v>38</v>
      </c>
      <c r="C4" s="10" t="s">
        <v>2</v>
      </c>
      <c r="D4" s="49">
        <v>2000</v>
      </c>
      <c r="E4" s="134">
        <v>1.6528935185185186E-3</v>
      </c>
      <c r="F4" s="134">
        <v>1.8149305555555557E-3</v>
      </c>
      <c r="G4" s="134">
        <v>1.2682870370370372E-3</v>
      </c>
      <c r="H4" s="60">
        <v>0</v>
      </c>
      <c r="I4" s="134">
        <v>1.2335648148148147E-3</v>
      </c>
      <c r="J4" s="60">
        <v>0</v>
      </c>
      <c r="K4" s="60">
        <v>0</v>
      </c>
      <c r="L4" s="60">
        <v>0</v>
      </c>
      <c r="M4" s="134">
        <v>1.2488425925925926E-3</v>
      </c>
      <c r="N4" s="60">
        <v>0</v>
      </c>
      <c r="O4" s="60">
        <v>0</v>
      </c>
      <c r="P4" s="60">
        <v>0</v>
      </c>
      <c r="Q4" s="147">
        <v>0</v>
      </c>
      <c r="R4" s="134">
        <v>1.1685185185185184E-3</v>
      </c>
      <c r="S4" s="60">
        <v>0</v>
      </c>
      <c r="T4" s="56"/>
      <c r="U4" s="62">
        <f>SUM(E4,F4,G4,H4,I4,J4,K4,L4,M4:N4:O4:P4:Q4:R4:T4)</f>
        <v>8.3870370370370383E-3</v>
      </c>
      <c r="V4" s="98">
        <v>3000</v>
      </c>
    </row>
    <row r="5" spans="1:22" ht="12.75" customHeight="1">
      <c r="A5" s="3">
        <v>3</v>
      </c>
      <c r="B5" s="9" t="s">
        <v>100</v>
      </c>
      <c r="C5" s="10" t="s">
        <v>2</v>
      </c>
      <c r="D5" s="49">
        <v>2001</v>
      </c>
      <c r="E5" s="60">
        <v>0</v>
      </c>
      <c r="F5" s="60">
        <v>0</v>
      </c>
      <c r="G5" s="60">
        <v>0</v>
      </c>
      <c r="H5" s="134">
        <v>1.3034722222222224E-3</v>
      </c>
      <c r="I5" s="134">
        <v>1.3465277777777779E-3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147">
        <v>0</v>
      </c>
      <c r="R5" s="60">
        <v>0</v>
      </c>
      <c r="S5" s="60">
        <v>0</v>
      </c>
      <c r="T5" s="56"/>
      <c r="U5" s="62">
        <f>SUM(E5,F5,G5,H5,I5,J5,K5,L5,M5:N5:O5:P5:Q5:R5:T5)</f>
        <v>2.6500000000000004E-3</v>
      </c>
      <c r="V5" s="98">
        <v>1000</v>
      </c>
    </row>
    <row r="6" spans="1:22" ht="12.75" customHeight="1">
      <c r="A6" s="3">
        <v>4</v>
      </c>
      <c r="B6" s="43" t="s">
        <v>86</v>
      </c>
      <c r="C6" s="10" t="s">
        <v>2</v>
      </c>
      <c r="D6" s="49">
        <v>2000</v>
      </c>
      <c r="E6" s="60">
        <v>0</v>
      </c>
      <c r="F6" s="60">
        <v>0</v>
      </c>
      <c r="G6" s="134">
        <v>1.4391203703703703E-3</v>
      </c>
      <c r="H6" s="60">
        <v>0</v>
      </c>
      <c r="I6" s="134">
        <v>1.4195601851851852E-3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147">
        <v>0</v>
      </c>
      <c r="R6" s="60">
        <v>0</v>
      </c>
      <c r="S6" s="60">
        <v>0</v>
      </c>
      <c r="T6" s="56"/>
      <c r="U6" s="62">
        <f>SUM(E6,F6,G6,H6,I6,J6,K6,L6,M6:N6:O6:P6:Q6:R6:T6)</f>
        <v>2.8586805555555553E-3</v>
      </c>
      <c r="V6" s="98">
        <v>1000</v>
      </c>
    </row>
    <row r="7" spans="1:22" ht="12.75" customHeight="1">
      <c r="A7" s="3">
        <v>5</v>
      </c>
      <c r="B7" s="9" t="s">
        <v>51</v>
      </c>
      <c r="C7" s="45" t="s">
        <v>4</v>
      </c>
      <c r="D7" s="49">
        <v>2001</v>
      </c>
      <c r="E7" s="134">
        <v>1.6848379629629629E-3</v>
      </c>
      <c r="F7" s="60">
        <v>0</v>
      </c>
      <c r="G7" s="134">
        <v>1.2127314814814815E-3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147">
        <v>0</v>
      </c>
      <c r="R7" s="60">
        <v>0</v>
      </c>
      <c r="S7" s="60">
        <v>0</v>
      </c>
      <c r="T7" s="56"/>
      <c r="U7" s="62">
        <f>SUM(E7,F7,G7,H7,I7,J7,K7,L7,M7:N7:O7:P7:Q7:R7:T7)</f>
        <v>2.8975694444444444E-3</v>
      </c>
      <c r="V7" s="98">
        <v>1000</v>
      </c>
    </row>
    <row r="8" spans="1:22" ht="12.75" customHeight="1">
      <c r="A8" s="3">
        <v>6</v>
      </c>
      <c r="B8" s="43" t="s">
        <v>164</v>
      </c>
      <c r="C8" s="135" t="s">
        <v>127</v>
      </c>
      <c r="D8" s="49">
        <v>2001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134">
        <v>1.3819444444444443E-3</v>
      </c>
      <c r="O8" s="60">
        <v>0</v>
      </c>
      <c r="P8" s="60">
        <v>0</v>
      </c>
      <c r="Q8" s="147">
        <v>0</v>
      </c>
      <c r="R8" s="60">
        <v>0</v>
      </c>
      <c r="S8" s="60">
        <v>0</v>
      </c>
      <c r="T8" s="56"/>
      <c r="U8" s="62">
        <f>SUM(E8,F8,G8,H8,I8,J8,K8,L8,M8:N8:O8:P8:Q8:R8:T8)</f>
        <v>1.3819444444444443E-3</v>
      </c>
      <c r="V8" s="98">
        <v>500</v>
      </c>
    </row>
    <row r="9" spans="1:22" ht="12.75" customHeight="1">
      <c r="A9" s="3">
        <v>7</v>
      </c>
      <c r="B9" s="9" t="s">
        <v>110</v>
      </c>
      <c r="C9" s="10" t="s">
        <v>2</v>
      </c>
      <c r="D9" s="49">
        <v>2000</v>
      </c>
      <c r="E9" s="60">
        <v>0</v>
      </c>
      <c r="F9" s="60">
        <v>0</v>
      </c>
      <c r="G9" s="60">
        <v>0</v>
      </c>
      <c r="H9" s="60">
        <v>0</v>
      </c>
      <c r="I9" s="134">
        <v>1.4307870370370371E-3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147">
        <v>0</v>
      </c>
      <c r="R9" s="60">
        <v>0</v>
      </c>
      <c r="S9" s="60">
        <v>0</v>
      </c>
      <c r="T9" s="56"/>
      <c r="U9" s="62">
        <f>SUM(E9,F9,G9,H9,I9,J9,K9,L9,M9:N9:O9:P9:Q9:R9:T9)</f>
        <v>1.4307870370370371E-3</v>
      </c>
      <c r="V9" s="98">
        <v>500</v>
      </c>
    </row>
    <row r="10" spans="1:22" ht="12.75" customHeight="1">
      <c r="A10" s="3">
        <v>8</v>
      </c>
      <c r="B10" s="9" t="s">
        <v>111</v>
      </c>
      <c r="C10" s="10" t="s">
        <v>2</v>
      </c>
      <c r="D10" s="49">
        <v>2001</v>
      </c>
      <c r="E10" s="60">
        <v>0</v>
      </c>
      <c r="F10" s="60">
        <v>0</v>
      </c>
      <c r="G10" s="60">
        <v>0</v>
      </c>
      <c r="H10" s="60">
        <v>0</v>
      </c>
      <c r="I10" s="134">
        <v>1.529398148148148E-3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147">
        <v>0</v>
      </c>
      <c r="R10" s="60">
        <v>0</v>
      </c>
      <c r="S10" s="60">
        <v>0</v>
      </c>
      <c r="T10" s="56"/>
      <c r="U10" s="62">
        <f>SUM(E10,F10,G10,H10,I10,J10,K10,L10,M10:N10:O10:P10:Q10:R10:T10)</f>
        <v>1.529398148148148E-3</v>
      </c>
      <c r="V10" s="98">
        <v>500</v>
      </c>
    </row>
    <row r="11" spans="1:22" ht="12.75" customHeight="1" thickBot="1">
      <c r="A11" s="3">
        <v>9</v>
      </c>
      <c r="B11" s="9" t="s">
        <v>87</v>
      </c>
      <c r="C11" s="10" t="s">
        <v>2</v>
      </c>
      <c r="D11" s="49">
        <v>2001</v>
      </c>
      <c r="E11" s="60">
        <v>0</v>
      </c>
      <c r="F11" s="60">
        <v>0</v>
      </c>
      <c r="G11" s="134">
        <v>1.6057870370370369E-3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147">
        <v>0</v>
      </c>
      <c r="R11" s="60">
        <v>0</v>
      </c>
      <c r="S11" s="60">
        <v>0</v>
      </c>
      <c r="T11" s="56"/>
      <c r="U11" s="62">
        <f>SUM(E11,F11,G11,H11,I11,J11,K11,L11,M11:N11:O11:P11:Q11:R11:T11)</f>
        <v>1.6057870370370369E-3</v>
      </c>
      <c r="V11" s="98">
        <v>500</v>
      </c>
    </row>
    <row r="12" spans="1:22" ht="5.25" customHeight="1" thickBot="1">
      <c r="A12" s="2"/>
      <c r="B12" s="16"/>
      <c r="C12" s="11"/>
      <c r="D12" s="50"/>
      <c r="E12" s="93"/>
      <c r="F12" s="93"/>
      <c r="G12" s="88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37"/>
      <c r="V12" s="80"/>
    </row>
    <row r="13" spans="1:22" ht="15" customHeight="1">
      <c r="A13" s="72"/>
      <c r="B13" s="20" t="s">
        <v>62</v>
      </c>
      <c r="C13" s="21"/>
      <c r="D13" s="49"/>
      <c r="E13" s="58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5"/>
      <c r="S13" s="55"/>
      <c r="T13" s="55"/>
      <c r="U13" s="65"/>
      <c r="V13" s="81"/>
    </row>
    <row r="14" spans="1:22" ht="12.75" customHeight="1">
      <c r="A14" s="3">
        <v>1</v>
      </c>
      <c r="B14" s="9" t="s">
        <v>112</v>
      </c>
      <c r="C14" s="10" t="s">
        <v>2</v>
      </c>
      <c r="D14" s="49">
        <v>2000</v>
      </c>
      <c r="E14" s="60">
        <v>0</v>
      </c>
      <c r="F14" s="60">
        <v>0</v>
      </c>
      <c r="G14" s="60">
        <v>0</v>
      </c>
      <c r="H14" s="60">
        <v>0</v>
      </c>
      <c r="I14" s="134">
        <v>1.1302083333333333E-3</v>
      </c>
      <c r="J14" s="134">
        <v>1.1302083333333333E-3</v>
      </c>
      <c r="K14" s="134">
        <v>1.2206018518518518E-3</v>
      </c>
      <c r="L14" s="134">
        <v>1.1163194444444443E-3</v>
      </c>
      <c r="M14" s="134">
        <v>1.2173611111111111E-3</v>
      </c>
      <c r="N14" s="60">
        <v>0</v>
      </c>
      <c r="O14" s="60">
        <v>0</v>
      </c>
      <c r="P14" s="60">
        <v>0</v>
      </c>
      <c r="Q14" s="147">
        <v>0</v>
      </c>
      <c r="R14" s="134">
        <v>1.1937499999999999E-3</v>
      </c>
      <c r="S14" s="134">
        <v>1.1597222222222221E-3</v>
      </c>
      <c r="T14" s="56"/>
      <c r="U14" s="62">
        <f>SUM(E14,F14,G14,H14,I14,J14,K14,L14,M14:N14:O14:P14:Q14:R14:T14)</f>
        <v>8.1681712962962949E-3</v>
      </c>
      <c r="V14" s="98">
        <v>3500</v>
      </c>
    </row>
    <row r="15" spans="1:22" ht="12.75" customHeight="1">
      <c r="A15" s="3">
        <v>2</v>
      </c>
      <c r="B15" s="9" t="s">
        <v>89</v>
      </c>
      <c r="C15" s="10" t="s">
        <v>2</v>
      </c>
      <c r="D15" s="49">
        <v>2000</v>
      </c>
      <c r="E15" s="60">
        <v>0</v>
      </c>
      <c r="F15" s="60">
        <v>0</v>
      </c>
      <c r="G15" s="134">
        <v>1.1123842592592594E-3</v>
      </c>
      <c r="H15" s="60">
        <v>0</v>
      </c>
      <c r="I15" s="134">
        <v>1.0607638888888887E-3</v>
      </c>
      <c r="J15" s="60">
        <v>0</v>
      </c>
      <c r="K15" s="60">
        <v>0</v>
      </c>
      <c r="L15" s="134">
        <v>1.2112268518518518E-3</v>
      </c>
      <c r="M15" s="60">
        <v>0</v>
      </c>
      <c r="N15" s="60">
        <v>0</v>
      </c>
      <c r="O15" s="60">
        <v>0</v>
      </c>
      <c r="P15" s="60">
        <v>0</v>
      </c>
      <c r="Q15" s="147">
        <v>0</v>
      </c>
      <c r="R15" s="60">
        <v>0</v>
      </c>
      <c r="S15" s="60">
        <v>0</v>
      </c>
      <c r="T15" s="56"/>
      <c r="U15" s="62">
        <f>SUM(E15,F15,G15,H15,I15,J15,K15,L15,M15:N15:O15:P15:Q15:R15:T15)</f>
        <v>3.3843749999999998E-3</v>
      </c>
      <c r="V15" s="98">
        <v>1500</v>
      </c>
    </row>
    <row r="16" spans="1:22" ht="12.75" customHeight="1">
      <c r="A16" s="3">
        <v>3</v>
      </c>
      <c r="B16" s="9" t="s">
        <v>90</v>
      </c>
      <c r="C16" s="10" t="s">
        <v>2</v>
      </c>
      <c r="D16" s="49">
        <v>2000</v>
      </c>
      <c r="E16" s="60">
        <v>0</v>
      </c>
      <c r="F16" s="60">
        <v>0</v>
      </c>
      <c r="G16" s="134">
        <v>1.2322916666666667E-3</v>
      </c>
      <c r="H16" s="60">
        <v>0</v>
      </c>
      <c r="I16" s="134">
        <v>1.139236111111111E-3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147">
        <v>0</v>
      </c>
      <c r="R16" s="60">
        <v>0</v>
      </c>
      <c r="S16" s="60">
        <v>0</v>
      </c>
      <c r="T16" s="56"/>
      <c r="U16" s="62">
        <f>SUM(E16,F16,G16,H16,I16,J16,K16,L16,M16:N16:O16:P16:Q16:R16:T16)</f>
        <v>2.371527777777778E-3</v>
      </c>
      <c r="V16" s="98">
        <v>1000</v>
      </c>
    </row>
    <row r="17" spans="1:22" ht="12.75" customHeight="1">
      <c r="A17" s="3">
        <v>4</v>
      </c>
      <c r="B17" s="9" t="s">
        <v>88</v>
      </c>
      <c r="C17" s="10" t="s">
        <v>2</v>
      </c>
      <c r="D17" s="49">
        <v>2000</v>
      </c>
      <c r="E17" s="60">
        <v>0</v>
      </c>
      <c r="F17" s="60">
        <v>0</v>
      </c>
      <c r="G17" s="134">
        <v>1.1811342592592592E-3</v>
      </c>
      <c r="H17" s="60">
        <v>0</v>
      </c>
      <c r="I17" s="134">
        <v>1.3598379629629629E-3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147">
        <v>0</v>
      </c>
      <c r="R17" s="60">
        <v>0</v>
      </c>
      <c r="S17" s="60">
        <v>0</v>
      </c>
      <c r="T17" s="56"/>
      <c r="U17" s="62">
        <f>SUM(E17,F17,G17,H17,I17,J17,K17,L17,M17:N17:O17:P17:Q17:R17:T17)</f>
        <v>2.5409722222222222E-3</v>
      </c>
      <c r="V17" s="98">
        <v>1000</v>
      </c>
    </row>
    <row r="18" spans="1:22" ht="12.75" customHeight="1">
      <c r="A18" s="3">
        <v>5</v>
      </c>
      <c r="B18" s="9" t="s">
        <v>136</v>
      </c>
      <c r="C18" s="10" t="s">
        <v>2</v>
      </c>
      <c r="D18" s="49">
        <v>2001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134">
        <v>1.5309027777777777E-3</v>
      </c>
      <c r="M18" s="60">
        <v>0</v>
      </c>
      <c r="N18" s="60">
        <v>0</v>
      </c>
      <c r="O18" s="60">
        <v>0</v>
      </c>
      <c r="P18" s="60">
        <v>0</v>
      </c>
      <c r="Q18" s="147">
        <v>0</v>
      </c>
      <c r="R18" s="134">
        <v>1.4759259259259259E-3</v>
      </c>
      <c r="S18" s="60">
        <v>0</v>
      </c>
      <c r="T18" s="56"/>
      <c r="U18" s="62">
        <f>SUM(E18,F18,G18,H18,I18,J18,K18,L18,M18:N18:O18:P18:Q18:R18:T18)</f>
        <v>3.0068287037037034E-3</v>
      </c>
      <c r="V18" s="98">
        <v>1000</v>
      </c>
    </row>
    <row r="19" spans="1:22" ht="12.75" customHeight="1">
      <c r="A19" s="3">
        <v>6</v>
      </c>
      <c r="B19" s="9" t="s">
        <v>113</v>
      </c>
      <c r="C19" s="10" t="s">
        <v>2</v>
      </c>
      <c r="D19" s="49">
        <v>2001</v>
      </c>
      <c r="E19" s="60">
        <v>0</v>
      </c>
      <c r="F19" s="60">
        <v>0</v>
      </c>
      <c r="G19" s="60">
        <v>0</v>
      </c>
      <c r="H19" s="60">
        <v>0</v>
      </c>
      <c r="I19" s="134">
        <v>1.1804398148148149E-3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147">
        <v>0</v>
      </c>
      <c r="R19" s="60">
        <v>0</v>
      </c>
      <c r="S19" s="60">
        <v>0</v>
      </c>
      <c r="T19" s="56"/>
      <c r="U19" s="62">
        <f>SUM(E19,F19,G19,H19,I19,J19,K19,L19,M19:N19:O19:P19:Q19:R19:T19)</f>
        <v>1.1804398148148149E-3</v>
      </c>
      <c r="V19" s="98">
        <v>500</v>
      </c>
    </row>
    <row r="20" spans="1:22" ht="12.75" customHeight="1" thickBot="1">
      <c r="A20" s="3">
        <v>7</v>
      </c>
      <c r="B20" s="9" t="s">
        <v>114</v>
      </c>
      <c r="C20" s="10" t="s">
        <v>2</v>
      </c>
      <c r="D20" s="49">
        <v>2001</v>
      </c>
      <c r="E20" s="60">
        <v>0</v>
      </c>
      <c r="F20" s="60">
        <v>0</v>
      </c>
      <c r="G20" s="60">
        <v>0</v>
      </c>
      <c r="H20" s="60">
        <v>0</v>
      </c>
      <c r="I20" s="134">
        <v>1.2726851851851851E-3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147">
        <v>0</v>
      </c>
      <c r="R20" s="60">
        <v>0</v>
      </c>
      <c r="S20" s="60">
        <v>0</v>
      </c>
      <c r="T20" s="56"/>
      <c r="U20" s="62">
        <f>SUM(E20,F20,G20,H20,I20,J20,K20,L20,M20:N20:O20:P20:Q20:R20:T20)</f>
        <v>1.2726851851851851E-3</v>
      </c>
      <c r="V20" s="98">
        <v>500</v>
      </c>
    </row>
    <row r="21" spans="1:22" ht="9" customHeight="1" thickBot="1">
      <c r="A21" s="28"/>
      <c r="B21" s="29"/>
      <c r="C21" s="15"/>
      <c r="D21" s="51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38"/>
      <c r="V21" s="82"/>
    </row>
    <row r="22" spans="1:22" ht="17.25" customHeight="1">
      <c r="A22" s="117"/>
      <c r="B22" s="7" t="s">
        <v>61</v>
      </c>
      <c r="C22" s="8"/>
      <c r="D22" s="48"/>
      <c r="E22" s="91"/>
      <c r="F22" s="91"/>
      <c r="G22" s="92"/>
      <c r="H22" s="92"/>
      <c r="I22" s="92"/>
      <c r="J22" s="92"/>
      <c r="K22" s="92"/>
      <c r="L22" s="92"/>
      <c r="M22" s="92"/>
      <c r="N22" s="92"/>
      <c r="O22" s="131"/>
      <c r="P22" s="92"/>
      <c r="Q22" s="92"/>
      <c r="R22" s="92"/>
      <c r="S22" s="92"/>
      <c r="T22" s="92"/>
      <c r="U22" s="76"/>
      <c r="V22" s="124"/>
    </row>
    <row r="23" spans="1:22" ht="12.75" customHeight="1">
      <c r="A23" s="114">
        <v>1</v>
      </c>
      <c r="B23" s="9" t="s">
        <v>39</v>
      </c>
      <c r="C23" s="113" t="s">
        <v>141</v>
      </c>
      <c r="D23" s="49">
        <v>1998</v>
      </c>
      <c r="E23" s="134">
        <v>1.0788194444444445E-3</v>
      </c>
      <c r="F23" s="60">
        <v>0</v>
      </c>
      <c r="G23" s="134">
        <v>1.1251157407407405E-3</v>
      </c>
      <c r="H23" s="134">
        <v>1.2803240740740741E-3</v>
      </c>
      <c r="I23" s="134">
        <v>1.1157407407407407E-3</v>
      </c>
      <c r="J23" s="60">
        <v>0</v>
      </c>
      <c r="K23" s="134">
        <v>1.3121527777777778E-3</v>
      </c>
      <c r="L23" s="134">
        <v>1.1342592592592591E-3</v>
      </c>
      <c r="M23" s="134">
        <v>1.1342592592592591E-3</v>
      </c>
      <c r="N23" s="60">
        <v>0</v>
      </c>
      <c r="O23" s="134">
        <v>1.139236111111111E-3</v>
      </c>
      <c r="P23" s="60">
        <v>0</v>
      </c>
      <c r="Q23" s="134">
        <v>1.1359953703703703E-3</v>
      </c>
      <c r="R23" s="147">
        <v>0</v>
      </c>
      <c r="S23" s="134">
        <v>1.1211805555555556E-3</v>
      </c>
      <c r="T23" s="56"/>
      <c r="U23" s="62">
        <f>SUM(E23,F23,G23,H23,I23,J23,K23,L23,M23:N23:O23:P23:Q23:R23:T23)</f>
        <v>1.1577083333333333E-2</v>
      </c>
      <c r="V23" s="128">
        <v>5000</v>
      </c>
    </row>
    <row r="24" spans="1:22" ht="12.75" customHeight="1">
      <c r="A24" s="114">
        <v>2</v>
      </c>
      <c r="B24" s="9" t="s">
        <v>115</v>
      </c>
      <c r="C24" s="113" t="s">
        <v>142</v>
      </c>
      <c r="D24" s="49">
        <v>1998</v>
      </c>
      <c r="E24" s="60">
        <v>0</v>
      </c>
      <c r="F24" s="60">
        <v>0</v>
      </c>
      <c r="G24" s="60">
        <v>0</v>
      </c>
      <c r="H24" s="60">
        <v>0</v>
      </c>
      <c r="I24" s="134">
        <v>1.0969907407407408E-3</v>
      </c>
      <c r="J24" s="134">
        <v>1.301851851851852E-3</v>
      </c>
      <c r="K24" s="60">
        <v>0</v>
      </c>
      <c r="L24" s="134">
        <v>1.0969907407407408E-3</v>
      </c>
      <c r="M24" s="60">
        <v>0</v>
      </c>
      <c r="N24" s="134">
        <v>1.0954861111111111E-3</v>
      </c>
      <c r="O24" s="60">
        <v>0</v>
      </c>
      <c r="P24" s="60">
        <v>0</v>
      </c>
      <c r="Q24" s="60">
        <v>0</v>
      </c>
      <c r="R24" s="147">
        <v>0</v>
      </c>
      <c r="S24" s="60">
        <v>0</v>
      </c>
      <c r="T24" s="56"/>
      <c r="U24" s="62">
        <f>SUM(E24,F24,G24,H24,I24,J24,K24,L24,M24:N24:O24:P24:Q24:R24:T24)</f>
        <v>4.5913194444444447E-3</v>
      </c>
      <c r="V24" s="128">
        <v>2000</v>
      </c>
    </row>
    <row r="25" spans="1:22" ht="12.75" customHeight="1">
      <c r="A25" s="114">
        <v>3</v>
      </c>
      <c r="B25" s="9" t="s">
        <v>126</v>
      </c>
      <c r="C25" s="44" t="s">
        <v>127</v>
      </c>
      <c r="D25" s="49">
        <v>1997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134">
        <v>1.2502314814814815E-3</v>
      </c>
      <c r="L25" s="134">
        <v>1.2307870370370372E-3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147">
        <v>0</v>
      </c>
      <c r="S25" s="60">
        <v>0</v>
      </c>
      <c r="T25" s="56"/>
      <c r="U25" s="62">
        <f>SUM(E25,F25,G25,H25,I25,J25,K25,L25,M25:N25:O25:P25:Q25:R25:T25)</f>
        <v>2.4810185185185187E-3</v>
      </c>
      <c r="V25" s="128">
        <v>1000</v>
      </c>
    </row>
    <row r="26" spans="1:22" ht="12.75" customHeight="1">
      <c r="A26" s="114">
        <v>4</v>
      </c>
      <c r="B26" s="9" t="s">
        <v>128</v>
      </c>
      <c r="C26" s="44" t="s">
        <v>127</v>
      </c>
      <c r="D26" s="49">
        <v>1998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134">
        <v>1.3121527777777778E-3</v>
      </c>
      <c r="L26" s="134">
        <v>1.2712962962962962E-3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47">
        <v>0</v>
      </c>
      <c r="S26" s="60">
        <v>0</v>
      </c>
      <c r="T26" s="56"/>
      <c r="U26" s="62">
        <f>SUM(E26,F26,G26,H26,I26,J26,K26,L26,M26:N26:O26:P26:Q26:R26:T26)</f>
        <v>2.5834490740740739E-3</v>
      </c>
      <c r="V26" s="128">
        <v>1000</v>
      </c>
    </row>
    <row r="27" spans="1:22" ht="12.75" customHeight="1" thickBot="1">
      <c r="A27" s="114">
        <v>5</v>
      </c>
      <c r="B27" s="119" t="s">
        <v>150</v>
      </c>
      <c r="C27" s="129" t="s">
        <v>1</v>
      </c>
      <c r="D27" s="120">
        <v>1998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34">
        <v>1.3288194444444443E-3</v>
      </c>
      <c r="N27" s="60">
        <v>0</v>
      </c>
      <c r="O27" s="60">
        <v>0</v>
      </c>
      <c r="P27" s="60">
        <v>0</v>
      </c>
      <c r="Q27" s="60">
        <v>0</v>
      </c>
      <c r="R27" s="147">
        <v>0</v>
      </c>
      <c r="S27" s="60">
        <v>0</v>
      </c>
      <c r="T27" s="56"/>
      <c r="U27" s="62">
        <f>SUM(E27,F27,G27,H27,I27,J27,K27,L27,M27:N27:O27:P27:Q27:R27:T27)</f>
        <v>1.3288194444444443E-3</v>
      </c>
      <c r="V27" s="130">
        <v>500</v>
      </c>
    </row>
    <row r="28" spans="1:22" ht="5.25" customHeight="1" thickBot="1">
      <c r="A28" s="18"/>
      <c r="B28" s="125"/>
      <c r="C28" s="126"/>
      <c r="D28" s="127"/>
      <c r="E28" s="115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22"/>
      <c r="V28" s="123"/>
    </row>
    <row r="29" spans="1:22">
      <c r="A29" s="72"/>
      <c r="B29" s="20" t="s">
        <v>60</v>
      </c>
      <c r="C29" s="21"/>
      <c r="D29" s="49"/>
      <c r="E29" s="58"/>
      <c r="F29" s="58"/>
      <c r="G29" s="59"/>
      <c r="H29" s="59"/>
      <c r="I29" s="59"/>
      <c r="J29" s="59"/>
      <c r="K29" s="59"/>
      <c r="L29" s="59"/>
      <c r="M29" s="59"/>
      <c r="N29" s="59"/>
      <c r="O29" s="131"/>
      <c r="P29" s="131"/>
      <c r="Q29" s="59"/>
      <c r="R29" s="59"/>
      <c r="S29" s="59"/>
      <c r="T29" s="59"/>
      <c r="U29" s="65"/>
      <c r="V29" s="97"/>
    </row>
    <row r="30" spans="1:22" ht="12.75" customHeight="1">
      <c r="A30" s="3">
        <v>1</v>
      </c>
      <c r="B30" s="13" t="s">
        <v>116</v>
      </c>
      <c r="C30" s="10" t="s">
        <v>2</v>
      </c>
      <c r="D30" s="49">
        <v>1997</v>
      </c>
      <c r="E30" s="60">
        <v>0</v>
      </c>
      <c r="F30" s="60">
        <v>0</v>
      </c>
      <c r="G30" s="60">
        <v>0</v>
      </c>
      <c r="H30" s="60">
        <v>0</v>
      </c>
      <c r="I30" s="134">
        <v>2.2435185185185184E-3</v>
      </c>
      <c r="J30" s="134">
        <v>2.3056712962962965E-3</v>
      </c>
      <c r="K30" s="60">
        <v>0</v>
      </c>
      <c r="L30" s="60">
        <v>0</v>
      </c>
      <c r="M30" s="134">
        <v>2.1895833333333333E-3</v>
      </c>
      <c r="N30" s="134">
        <v>2.0401620370370369E-3</v>
      </c>
      <c r="O30" s="60">
        <v>0</v>
      </c>
      <c r="P30" s="60">
        <v>0</v>
      </c>
      <c r="Q30" s="147">
        <v>0</v>
      </c>
      <c r="R30" s="60">
        <v>0</v>
      </c>
      <c r="S30" s="134">
        <v>2.3776620370370371E-3</v>
      </c>
      <c r="T30" s="56"/>
      <c r="U30" s="62">
        <f>SUM(E30,F30,G30,H30,I30,J30,K30,L30,M30:N30:O30:P30:Q30:R30:T30)</f>
        <v>1.1156597222222222E-2</v>
      </c>
      <c r="V30" s="98">
        <v>5000</v>
      </c>
    </row>
    <row r="31" spans="1:22" ht="12.75" customHeight="1">
      <c r="A31" s="3">
        <v>2</v>
      </c>
      <c r="B31" s="105" t="s">
        <v>129</v>
      </c>
      <c r="C31" s="44" t="s">
        <v>127</v>
      </c>
      <c r="D31" s="49">
        <v>1999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134">
        <v>2.4650462962962963E-3</v>
      </c>
      <c r="L31" s="134">
        <v>2.4362268518518522E-3</v>
      </c>
      <c r="M31" s="60">
        <v>0</v>
      </c>
      <c r="N31" s="60">
        <v>0</v>
      </c>
      <c r="O31" s="60">
        <v>0</v>
      </c>
      <c r="P31" s="60">
        <v>0</v>
      </c>
      <c r="Q31" s="147">
        <v>0</v>
      </c>
      <c r="R31" s="60">
        <v>0</v>
      </c>
      <c r="S31" s="60">
        <v>0</v>
      </c>
      <c r="T31" s="56"/>
      <c r="U31" s="62">
        <f>SUM(E31,F31,G31,H31,I31,J31,K31,L31,M31:N31:O31:P31:Q31:R31:T31)</f>
        <v>4.9012731481481485E-3</v>
      </c>
      <c r="V31" s="98">
        <v>2000</v>
      </c>
    </row>
    <row r="32" spans="1:22" ht="12.75" customHeight="1">
      <c r="A32" s="3">
        <v>3</v>
      </c>
      <c r="B32" s="13" t="s">
        <v>130</v>
      </c>
      <c r="C32" s="44" t="s">
        <v>127</v>
      </c>
      <c r="D32" s="49">
        <v>1998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134">
        <v>2.4988425925925924E-3</v>
      </c>
      <c r="L32" s="134">
        <v>2.5284722222222223E-3</v>
      </c>
      <c r="M32" s="60">
        <v>0</v>
      </c>
      <c r="N32" s="60">
        <v>0</v>
      </c>
      <c r="O32" s="60">
        <v>0</v>
      </c>
      <c r="P32" s="60">
        <v>0</v>
      </c>
      <c r="Q32" s="147">
        <v>0</v>
      </c>
      <c r="R32" s="60">
        <v>0</v>
      </c>
      <c r="S32" s="60">
        <v>0</v>
      </c>
      <c r="T32" s="56"/>
      <c r="U32" s="62">
        <f>SUM(E32,F32,G32,H32,I32,J32,K32,L32,M32:N32:O32:P32:Q32:R32:T32)</f>
        <v>5.0273148148148143E-3</v>
      </c>
      <c r="V32" s="98">
        <v>2000</v>
      </c>
    </row>
    <row r="33" spans="1:22" ht="12.75" customHeight="1">
      <c r="A33" s="3">
        <v>4</v>
      </c>
      <c r="B33" s="13" t="s">
        <v>131</v>
      </c>
      <c r="C33" s="44" t="s">
        <v>127</v>
      </c>
      <c r="D33" s="49">
        <v>1999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134">
        <v>2.5972222222222226E-3</v>
      </c>
      <c r="L33" s="134">
        <v>2.4869212962962961E-3</v>
      </c>
      <c r="M33" s="60">
        <v>0</v>
      </c>
      <c r="N33" s="60">
        <v>0</v>
      </c>
      <c r="O33" s="60">
        <v>0</v>
      </c>
      <c r="P33" s="60">
        <v>0</v>
      </c>
      <c r="Q33" s="147">
        <v>0</v>
      </c>
      <c r="R33" s="60">
        <v>0</v>
      </c>
      <c r="S33" s="60">
        <v>0</v>
      </c>
      <c r="T33" s="56"/>
      <c r="U33" s="62">
        <f>SUM(E33,F33,G33,H33,I33,J33,K33,L33,M33:N33:O33:P33:Q33:R33:T33)</f>
        <v>5.0841435185185191E-3</v>
      </c>
      <c r="V33" s="98">
        <v>2000</v>
      </c>
    </row>
    <row r="34" spans="1:22" ht="12.75" customHeight="1">
      <c r="A34" s="3">
        <v>5</v>
      </c>
      <c r="B34" s="54" t="s">
        <v>132</v>
      </c>
      <c r="C34" s="44" t="s">
        <v>127</v>
      </c>
      <c r="D34" s="49">
        <v>1998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134">
        <v>2.6629629629629629E-3</v>
      </c>
      <c r="L34" s="134">
        <v>2.6655092592592594E-3</v>
      </c>
      <c r="M34" s="60">
        <v>0</v>
      </c>
      <c r="N34" s="60">
        <v>0</v>
      </c>
      <c r="O34" s="60">
        <v>0</v>
      </c>
      <c r="P34" s="60">
        <v>0</v>
      </c>
      <c r="Q34" s="147">
        <v>0</v>
      </c>
      <c r="R34" s="60">
        <v>0</v>
      </c>
      <c r="S34" s="60">
        <v>0</v>
      </c>
      <c r="T34" s="56"/>
      <c r="U34" s="62">
        <f>SUM(E34,F34,G34,H34,I34,J34,K34,L34,M34:N34:O34:P34:Q34:R34:T34)</f>
        <v>5.3284722222222223E-3</v>
      </c>
      <c r="V34" s="98">
        <v>2000</v>
      </c>
    </row>
    <row r="35" spans="1:22" ht="12.75" customHeight="1">
      <c r="A35" s="3">
        <v>6</v>
      </c>
      <c r="B35" s="13" t="s">
        <v>185</v>
      </c>
      <c r="C35" s="10" t="s">
        <v>2</v>
      </c>
      <c r="D35" s="49">
        <v>1999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147">
        <v>0</v>
      </c>
      <c r="R35" s="134">
        <v>3.3195601851851845E-3</v>
      </c>
      <c r="S35" s="134">
        <v>3.5201388888888886E-3</v>
      </c>
      <c r="T35" s="56"/>
      <c r="U35" s="62">
        <f>SUM(E35,F35,G35,H35,I35,J35,K35,L35,M35:N35:O35:P35:Q35:R35:T35)</f>
        <v>6.8396990740740727E-3</v>
      </c>
      <c r="V35" s="98">
        <v>2000</v>
      </c>
    </row>
    <row r="36" spans="1:22" ht="12.75" customHeight="1">
      <c r="A36" s="3">
        <v>7</v>
      </c>
      <c r="B36" s="13" t="s">
        <v>137</v>
      </c>
      <c r="C36" s="44" t="s">
        <v>127</v>
      </c>
      <c r="D36" s="49">
        <v>1999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134">
        <v>2.6358796296296299E-3</v>
      </c>
      <c r="M36" s="60">
        <v>0</v>
      </c>
      <c r="N36" s="60">
        <v>0</v>
      </c>
      <c r="O36" s="60">
        <v>0</v>
      </c>
      <c r="P36" s="60">
        <v>0</v>
      </c>
      <c r="Q36" s="147">
        <v>0</v>
      </c>
      <c r="R36" s="60">
        <v>0</v>
      </c>
      <c r="S36" s="60">
        <v>0</v>
      </c>
      <c r="T36" s="56"/>
      <c r="U36" s="62">
        <f>SUM(E36,F36,G36,H36,I36,J36,K36,L36,M36:N36:O36:P36:Q36:R36:T36)</f>
        <v>2.6358796296296299E-3</v>
      </c>
      <c r="V36" s="98">
        <v>1000</v>
      </c>
    </row>
    <row r="37" spans="1:22" ht="12.75" customHeight="1" thickBot="1">
      <c r="A37" s="3">
        <v>8</v>
      </c>
      <c r="B37" s="13" t="s">
        <v>117</v>
      </c>
      <c r="C37" s="10" t="s">
        <v>2</v>
      </c>
      <c r="D37" s="49">
        <v>1998</v>
      </c>
      <c r="E37" s="60">
        <v>0</v>
      </c>
      <c r="F37" s="60">
        <v>0</v>
      </c>
      <c r="G37" s="60">
        <v>0</v>
      </c>
      <c r="H37" s="60">
        <v>0</v>
      </c>
      <c r="I37" s="134">
        <v>2.8511574074074077E-3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147">
        <v>0</v>
      </c>
      <c r="R37" s="60">
        <v>0</v>
      </c>
      <c r="S37" s="60">
        <v>0</v>
      </c>
      <c r="T37" s="56"/>
      <c r="U37" s="62">
        <f>SUM(E37,F37,G37,H37,I37,J37,K37,L37,M37:N37:O37:P37:Q37:R37:T37)</f>
        <v>2.8511574074074077E-3</v>
      </c>
      <c r="V37" s="98">
        <v>1000</v>
      </c>
    </row>
    <row r="38" spans="1:22" ht="14.25" customHeight="1" thickBot="1">
      <c r="A38" s="30"/>
      <c r="B38" s="31"/>
      <c r="C38" s="15"/>
      <c r="D38" s="51"/>
      <c r="E38" s="87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35"/>
      <c r="V38" s="154">
        <f>SUM(V3:V37)</f>
        <v>48500</v>
      </c>
    </row>
    <row r="39" spans="1:22" s="111" customFormat="1" ht="15.75" customHeight="1">
      <c r="A39" s="106"/>
      <c r="B39" s="107"/>
      <c r="C39" s="108"/>
      <c r="D39" s="109"/>
      <c r="E39" s="58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0"/>
      <c r="V39" s="97"/>
    </row>
  </sheetData>
  <sortState ref="B35:V37">
    <sortCondition descending="1" ref="V35:V37"/>
    <sortCondition ref="U35:U37"/>
  </sortState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topLeftCell="A8" zoomScale="90" zoomScaleNormal="100" zoomScaleSheetLayoutView="90" workbookViewId="0">
      <selection activeCell="Z25" sqref="Z25"/>
    </sheetView>
  </sheetViews>
  <sheetFormatPr defaultRowHeight="18.75"/>
  <cols>
    <col min="1" max="1" width="3.28515625" style="5" customWidth="1"/>
    <col min="2" max="2" width="16.5703125" style="5" customWidth="1"/>
    <col min="3" max="3" width="6.140625" customWidth="1"/>
    <col min="4" max="4" width="4.28515625" style="47" customWidth="1"/>
    <col min="5" max="5" width="5.7109375" style="39" customWidth="1"/>
    <col min="6" max="7" width="5.85546875" style="39" customWidth="1"/>
    <col min="8" max="20" width="5.7109375" style="39" customWidth="1"/>
    <col min="21" max="21" width="11.7109375" style="40" customWidth="1"/>
    <col min="22" max="22" width="9.5703125" style="61" customWidth="1"/>
  </cols>
  <sheetData>
    <row r="1" spans="1:22" ht="19.5" thickBot="1">
      <c r="A1" s="46" t="s">
        <v>101</v>
      </c>
      <c r="B1" s="1"/>
      <c r="E1" s="67" t="s">
        <v>92</v>
      </c>
      <c r="F1" s="68" t="s">
        <v>93</v>
      </c>
      <c r="G1" s="68" t="s">
        <v>94</v>
      </c>
      <c r="H1" s="68" t="s">
        <v>95</v>
      </c>
      <c r="I1" s="68" t="s">
        <v>102</v>
      </c>
      <c r="J1" s="68" t="s">
        <v>121</v>
      </c>
      <c r="K1" s="68" t="s">
        <v>124</v>
      </c>
      <c r="L1" s="68" t="s">
        <v>134</v>
      </c>
      <c r="M1" s="68" t="s">
        <v>151</v>
      </c>
      <c r="N1" s="68" t="s">
        <v>157</v>
      </c>
      <c r="O1" s="68" t="s">
        <v>158</v>
      </c>
      <c r="P1" s="68" t="s">
        <v>173</v>
      </c>
      <c r="Q1" s="68" t="s">
        <v>174</v>
      </c>
      <c r="R1" s="68" t="s">
        <v>186</v>
      </c>
      <c r="S1" s="68" t="s">
        <v>187</v>
      </c>
      <c r="T1" s="69"/>
      <c r="U1" s="71" t="s">
        <v>5</v>
      </c>
      <c r="V1" s="70" t="s">
        <v>6</v>
      </c>
    </row>
    <row r="2" spans="1:22">
      <c r="A2" s="72"/>
      <c r="B2" s="12" t="s">
        <v>59</v>
      </c>
      <c r="C2" s="21"/>
      <c r="D2" s="49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5"/>
      <c r="V2" s="77" t="s">
        <v>54</v>
      </c>
    </row>
    <row r="3" spans="1:22">
      <c r="A3" s="3">
        <v>1</v>
      </c>
      <c r="B3" s="13" t="s">
        <v>40</v>
      </c>
      <c r="C3" s="10" t="s">
        <v>4</v>
      </c>
      <c r="D3" s="49"/>
      <c r="E3" s="134">
        <v>5.2396990740740737E-3</v>
      </c>
      <c r="F3" s="134">
        <v>5.0353009259259266E-3</v>
      </c>
      <c r="G3" s="134">
        <v>5.3353009259259265E-3</v>
      </c>
      <c r="H3" s="134">
        <v>5.1212962962962965E-3</v>
      </c>
      <c r="I3" s="134">
        <v>5.2903935185185181E-3</v>
      </c>
      <c r="J3" s="134">
        <v>5.1629629629629629E-3</v>
      </c>
      <c r="K3" s="148">
        <v>5.3539351851851847E-3</v>
      </c>
      <c r="L3" s="134">
        <v>5.1091435185185189E-3</v>
      </c>
      <c r="M3" s="134">
        <v>5.2262731481481474E-3</v>
      </c>
      <c r="N3" s="134">
        <v>5.1905092592592593E-3</v>
      </c>
      <c r="O3" s="134">
        <v>5.1273148148148146E-3</v>
      </c>
      <c r="P3" s="134">
        <v>5.2458333333333341E-3</v>
      </c>
      <c r="Q3" s="134">
        <v>4.9571759259259265E-3</v>
      </c>
      <c r="R3" s="134">
        <v>5.1173611111111107E-3</v>
      </c>
      <c r="S3" s="144">
        <v>5.8498842592592587E-3</v>
      </c>
      <c r="T3" s="56"/>
      <c r="U3" s="62">
        <f>SUM(E3,F3,G3,H3,I3,J3,L3,M3:N3:O3:P3:Q3:R3:T3)</f>
        <v>7.3008449074074069E-2</v>
      </c>
      <c r="V3" s="112">
        <v>21</v>
      </c>
    </row>
    <row r="4" spans="1:22">
      <c r="A4" s="3">
        <v>2</v>
      </c>
      <c r="B4" s="13" t="s">
        <v>41</v>
      </c>
      <c r="C4" s="10" t="s">
        <v>4</v>
      </c>
      <c r="D4" s="49"/>
      <c r="E4" s="134">
        <v>5.1391203703703703E-3</v>
      </c>
      <c r="F4" s="134">
        <v>5.0980324074074079E-3</v>
      </c>
      <c r="G4" s="134">
        <v>5.5355324074074083E-3</v>
      </c>
      <c r="H4" s="134">
        <v>5.2199074074074066E-3</v>
      </c>
      <c r="I4" s="134">
        <v>5.5439814814814822E-3</v>
      </c>
      <c r="J4" s="134">
        <v>5.1351851851851853E-3</v>
      </c>
      <c r="K4" s="134">
        <v>5.2729166666666662E-3</v>
      </c>
      <c r="L4" s="134">
        <v>5.0837962962962963E-3</v>
      </c>
      <c r="M4" s="148">
        <v>5.8202546296296301E-3</v>
      </c>
      <c r="N4" s="134">
        <v>5.6912037037037044E-3</v>
      </c>
      <c r="O4" s="134">
        <v>5.347222222222222E-3</v>
      </c>
      <c r="P4" s="134">
        <v>5.3268518518518526E-3</v>
      </c>
      <c r="Q4" s="134">
        <v>4.9652777777777777E-3</v>
      </c>
      <c r="R4" s="134">
        <v>5.1685185185185185E-3</v>
      </c>
      <c r="S4" s="144">
        <v>5.8498842592592587E-3</v>
      </c>
      <c r="T4" s="56"/>
      <c r="U4" s="62">
        <f>SUM(E4,F4,G4,H4,I4,J4,L4,K4:N4:O4:P4:Q4:R4:T4)</f>
        <v>8.5281481481481472E-2</v>
      </c>
      <c r="V4" s="112">
        <v>21</v>
      </c>
    </row>
    <row r="5" spans="1:22">
      <c r="A5" s="3">
        <v>3</v>
      </c>
      <c r="B5" s="13" t="s">
        <v>167</v>
      </c>
      <c r="C5" s="10" t="s">
        <v>2</v>
      </c>
      <c r="D5" s="49"/>
      <c r="E5" s="134">
        <v>5.9974537037037036E-3</v>
      </c>
      <c r="F5" s="134">
        <v>5.8715277777777776E-3</v>
      </c>
      <c r="G5" s="134">
        <v>5.6509259259259264E-3</v>
      </c>
      <c r="H5" s="134">
        <v>6.0995370370370361E-3</v>
      </c>
      <c r="I5" s="134">
        <v>5.8004629629629621E-3</v>
      </c>
      <c r="J5" s="134">
        <v>5.737037037037037E-3</v>
      </c>
      <c r="K5" s="134">
        <v>6.013310185185184E-3</v>
      </c>
      <c r="L5" s="134">
        <v>5.8437499999999991E-3</v>
      </c>
      <c r="M5" s="134">
        <v>6.014814814814814E-3</v>
      </c>
      <c r="N5" s="134">
        <v>6.5743055555555555E-3</v>
      </c>
      <c r="O5" s="134">
        <v>7.8125E-3</v>
      </c>
      <c r="P5" s="148">
        <v>8.0101851851851844E-3</v>
      </c>
      <c r="Q5" s="134">
        <v>5.9622685185185187E-3</v>
      </c>
      <c r="R5" s="134">
        <v>5.7777777777777775E-3</v>
      </c>
      <c r="S5" s="144">
        <v>5.8498842592592587E-3</v>
      </c>
      <c r="T5" s="56"/>
      <c r="U5" s="62">
        <f>SUM(E5,F5,G5,H5,I5,J5,L5,K5,M5:N5:O5:Q5:R5:T5)</f>
        <v>9.3015740740740732E-2</v>
      </c>
      <c r="V5" s="112">
        <v>21</v>
      </c>
    </row>
    <row r="6" spans="1:22">
      <c r="A6" s="3">
        <v>4</v>
      </c>
      <c r="B6" s="132" t="s">
        <v>152</v>
      </c>
      <c r="C6" s="44" t="s">
        <v>144</v>
      </c>
      <c r="D6" s="49"/>
      <c r="E6" s="147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134">
        <v>5.9275462962962953E-3</v>
      </c>
      <c r="N6" s="56">
        <v>0</v>
      </c>
      <c r="O6" s="60">
        <v>0</v>
      </c>
      <c r="P6" s="134">
        <v>6.0752314814814809E-3</v>
      </c>
      <c r="Q6" s="134">
        <v>5.719560185185186E-3</v>
      </c>
      <c r="R6" s="134">
        <v>5.2060185185185187E-3</v>
      </c>
      <c r="S6" s="144">
        <v>5.8498842592592587E-3</v>
      </c>
      <c r="T6" s="56"/>
      <c r="U6" s="62">
        <f>SUM(E6,F6,G6,H6,I6,J6,L6,K6,M6:N6:O6:P6:Q6:R6:T6)</f>
        <v>2.877824074074074E-2</v>
      </c>
      <c r="V6" s="112">
        <v>7.5</v>
      </c>
    </row>
    <row r="7" spans="1:22">
      <c r="A7" s="3">
        <v>5</v>
      </c>
      <c r="B7" s="13" t="s">
        <v>58</v>
      </c>
      <c r="C7" s="10" t="s">
        <v>2</v>
      </c>
      <c r="D7" s="49"/>
      <c r="E7" s="147">
        <v>0</v>
      </c>
      <c r="F7" s="134">
        <v>5.5344907407407417E-3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134">
        <v>5.8733796296296303E-3</v>
      </c>
      <c r="N7" s="134">
        <v>6.5974537037037035E-3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56"/>
      <c r="U7" s="62">
        <f>SUM(E7,F7,G7,H7,I7,J7,L7,K7,M7:N7:O7:P7:Q7:R7:T7)</f>
        <v>1.8005324074074076E-2</v>
      </c>
      <c r="V7" s="112">
        <v>4.5</v>
      </c>
    </row>
    <row r="8" spans="1:22" ht="19.5" thickBot="1">
      <c r="A8" s="136">
        <v>6</v>
      </c>
      <c r="B8" s="13" t="s">
        <v>133</v>
      </c>
      <c r="C8" s="44" t="s">
        <v>127</v>
      </c>
      <c r="D8" s="49"/>
      <c r="E8" s="147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134">
        <v>5.0255787037037031E-3</v>
      </c>
      <c r="L8" s="134">
        <v>4.5391203703703704E-3</v>
      </c>
      <c r="M8" s="56">
        <v>0</v>
      </c>
      <c r="N8" s="56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56"/>
      <c r="U8" s="62">
        <f>SUM(E8,F8,G8,H8,I8,J8,L8,K8,M8:N8:O8:P8:Q8:R8:T8)</f>
        <v>9.5646990740740727E-3</v>
      </c>
      <c r="V8" s="112">
        <v>3</v>
      </c>
    </row>
    <row r="9" spans="1:22" ht="9" customHeight="1" thickBot="1">
      <c r="A9" s="18"/>
      <c r="B9" s="19"/>
      <c r="C9" s="17"/>
      <c r="D9" s="50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2"/>
      <c r="V9" s="133"/>
    </row>
    <row r="10" spans="1:22">
      <c r="A10" s="72"/>
      <c r="B10" s="12" t="s">
        <v>57</v>
      </c>
      <c r="C10" s="21"/>
      <c r="D10" s="49"/>
      <c r="E10" s="58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5"/>
      <c r="V10" s="66"/>
    </row>
    <row r="11" spans="1:22">
      <c r="A11" s="3">
        <v>1</v>
      </c>
      <c r="B11" s="13" t="s">
        <v>44</v>
      </c>
      <c r="C11" s="44" t="s">
        <v>4</v>
      </c>
      <c r="D11" s="49">
        <v>1961</v>
      </c>
      <c r="E11" s="134">
        <v>7.6041666666666662E-3</v>
      </c>
      <c r="F11" s="134">
        <v>7.5016203703703703E-3</v>
      </c>
      <c r="G11" s="134">
        <v>7.5664351851851856E-3</v>
      </c>
      <c r="H11" s="134">
        <v>7.5570601851851849E-3</v>
      </c>
      <c r="I11" s="134">
        <v>7.7892361111111114E-3</v>
      </c>
      <c r="J11" s="134">
        <v>7.8620370370370372E-3</v>
      </c>
      <c r="K11" s="134">
        <v>7.7932870370370369E-3</v>
      </c>
      <c r="L11" s="134">
        <v>7.6506944444444435E-3</v>
      </c>
      <c r="M11" s="152">
        <v>8.4710648148148149E-3</v>
      </c>
      <c r="N11" s="145">
        <v>7.8048611111111122E-3</v>
      </c>
      <c r="O11" s="145">
        <v>7.7083333333333335E-3</v>
      </c>
      <c r="P11" s="145">
        <v>8.0101851851851844E-3</v>
      </c>
      <c r="Q11" s="145">
        <v>7.7892361111111114E-3</v>
      </c>
      <c r="R11" s="145">
        <v>7.9284722222222222E-3</v>
      </c>
      <c r="S11" s="148">
        <v>8.6343750000000014E-3</v>
      </c>
      <c r="T11" s="86"/>
      <c r="U11" s="62">
        <f>SUM(E11,F11,G11,H11,I11,J11,K11,L11,M11,N11:O11:P11:Q11:R11)</f>
        <v>0.10903668981481482</v>
      </c>
      <c r="V11" s="112">
        <v>42</v>
      </c>
    </row>
    <row r="12" spans="1:22">
      <c r="A12" s="3">
        <v>2</v>
      </c>
      <c r="B12" s="13" t="s">
        <v>45</v>
      </c>
      <c r="C12" s="10" t="s">
        <v>2</v>
      </c>
      <c r="D12" s="49">
        <v>1957</v>
      </c>
      <c r="E12" s="134">
        <v>8.3017361111111104E-3</v>
      </c>
      <c r="F12" s="134">
        <v>8.3658564814814828E-3</v>
      </c>
      <c r="G12" s="134">
        <v>8.4710648148148149E-3</v>
      </c>
      <c r="H12" s="134">
        <v>8.5878472222222224E-3</v>
      </c>
      <c r="I12" s="134">
        <v>8.2956018518518509E-3</v>
      </c>
      <c r="J12" s="134">
        <v>8.7141203703703703E-3</v>
      </c>
      <c r="K12" s="134">
        <v>8.6756944444444442E-3</v>
      </c>
      <c r="L12" s="134">
        <v>8.8623842592592591E-3</v>
      </c>
      <c r="M12" s="134">
        <v>8.7224537037037028E-3</v>
      </c>
      <c r="N12" s="145">
        <v>8.460879629629629E-3</v>
      </c>
      <c r="O12" s="147">
        <v>0</v>
      </c>
      <c r="P12" s="145">
        <v>9.3847222222222214E-3</v>
      </c>
      <c r="Q12" s="145">
        <v>8.6821759259259248E-3</v>
      </c>
      <c r="R12" s="145">
        <v>8.6324074074074081E-3</v>
      </c>
      <c r="S12" s="145">
        <v>8.635763888888889E-3</v>
      </c>
      <c r="T12" s="86"/>
      <c r="U12" s="62">
        <f>SUM(E12,F12,G12,H12,I12,J12,K12,L12,M12:N12:O12:P12:Q12:R12:T12)</f>
        <v>0.12079270833333332</v>
      </c>
      <c r="V12" s="112">
        <v>42</v>
      </c>
    </row>
    <row r="13" spans="1:22">
      <c r="A13" s="3">
        <v>3</v>
      </c>
      <c r="B13" s="13" t="s">
        <v>48</v>
      </c>
      <c r="C13" s="10" t="s">
        <v>2</v>
      </c>
      <c r="D13" s="49">
        <v>1963</v>
      </c>
      <c r="E13" s="134">
        <v>9.4841435185185185E-3</v>
      </c>
      <c r="F13" s="134">
        <v>9.2034722222222223E-3</v>
      </c>
      <c r="G13" s="134">
        <v>9.7612268518518525E-3</v>
      </c>
      <c r="H13" s="134">
        <v>9.8050925925925927E-3</v>
      </c>
      <c r="I13" s="134">
        <v>9.5951388888888892E-3</v>
      </c>
      <c r="J13" s="134">
        <v>9.5951388888888892E-3</v>
      </c>
      <c r="K13" s="134">
        <v>9.8877314814814817E-3</v>
      </c>
      <c r="L13" s="134">
        <v>9.8306712962962974E-3</v>
      </c>
      <c r="M13" s="134">
        <v>9.4844907407407412E-3</v>
      </c>
      <c r="N13" s="145">
        <v>9.6587962962962955E-3</v>
      </c>
      <c r="O13" s="145">
        <v>9.9055555555555546E-3</v>
      </c>
      <c r="P13" s="145">
        <v>1.0084606481481481E-2</v>
      </c>
      <c r="Q13" s="145">
        <v>1.0211111111111112E-2</v>
      </c>
      <c r="R13" s="148">
        <v>1.0753935185185186E-2</v>
      </c>
      <c r="S13" s="145">
        <v>9.4196759259259268E-3</v>
      </c>
      <c r="T13" s="86"/>
      <c r="U13" s="62">
        <f>SUM(E13,F13,G13,H13,I13,J13,K13,L13,M13:N13:O13:P13:Q13:T13)</f>
        <v>0.14668078703703705</v>
      </c>
      <c r="V13" s="112">
        <v>42</v>
      </c>
    </row>
    <row r="14" spans="1:22">
      <c r="A14" s="3">
        <v>4</v>
      </c>
      <c r="B14" s="13" t="s">
        <v>56</v>
      </c>
      <c r="C14" s="10" t="s">
        <v>2</v>
      </c>
      <c r="D14" s="49">
        <v>1950</v>
      </c>
      <c r="E14" s="134">
        <v>1.3076504629629629E-2</v>
      </c>
      <c r="F14" s="134">
        <v>1.2184490740740741E-2</v>
      </c>
      <c r="G14" s="134">
        <v>1.232662037037037E-2</v>
      </c>
      <c r="H14" s="134">
        <v>1.265451388888889E-2</v>
      </c>
      <c r="I14" s="134">
        <v>1.2344675925925926E-2</v>
      </c>
      <c r="J14" s="134">
        <v>1.226099537037037E-2</v>
      </c>
      <c r="K14" s="134">
        <v>1.2327314814814817E-2</v>
      </c>
      <c r="L14" s="134">
        <v>1.2685763888888889E-2</v>
      </c>
      <c r="M14" s="134">
        <v>1.2813078703703703E-2</v>
      </c>
      <c r="N14" s="145">
        <v>1.2840972222222221E-2</v>
      </c>
      <c r="O14" s="148">
        <v>1.3595486111111112E-2</v>
      </c>
      <c r="P14" s="145">
        <v>1.2843518518518518E-2</v>
      </c>
      <c r="Q14" s="145">
        <v>1.320300925925926E-2</v>
      </c>
      <c r="R14" s="145">
        <v>1.3422453703703702E-2</v>
      </c>
      <c r="S14" s="145">
        <v>1.3115046296296297E-2</v>
      </c>
      <c r="T14" s="86"/>
      <c r="U14" s="62">
        <f>SUM(E14,F14,G14,H14,I14,J14,K14,L14,M14:N14:P14:Q14:R14:T14)</f>
        <v>0.19169444444444445</v>
      </c>
      <c r="V14" s="112">
        <v>42</v>
      </c>
    </row>
    <row r="15" spans="1:22">
      <c r="A15" s="3">
        <v>5</v>
      </c>
      <c r="B15" s="42" t="s">
        <v>49</v>
      </c>
      <c r="C15" s="42" t="s">
        <v>2</v>
      </c>
      <c r="D15" s="52">
        <v>1986</v>
      </c>
      <c r="E15" s="134">
        <v>7.9168981481481486E-3</v>
      </c>
      <c r="F15" s="60">
        <v>0</v>
      </c>
      <c r="G15" s="134">
        <v>7.9376157407407399E-3</v>
      </c>
      <c r="H15" s="134">
        <v>7.9217592592592586E-3</v>
      </c>
      <c r="I15" s="134">
        <v>8.1027777777777765E-3</v>
      </c>
      <c r="J15" s="134">
        <v>8.2416666666666662E-3</v>
      </c>
      <c r="K15" s="134">
        <v>8.0543981481481473E-3</v>
      </c>
      <c r="L15" s="147">
        <v>0</v>
      </c>
      <c r="M15" s="134">
        <v>7.8344907407407408E-3</v>
      </c>
      <c r="N15" s="145">
        <v>7.7555555555555546E-3</v>
      </c>
      <c r="O15" s="145">
        <v>7.6547453703703699E-3</v>
      </c>
      <c r="P15" s="145">
        <v>8.0787037037037043E-3</v>
      </c>
      <c r="Q15" s="145">
        <v>7.8028935185185189E-3</v>
      </c>
      <c r="R15" s="145">
        <v>8.8424768518518531E-3</v>
      </c>
      <c r="S15" s="145">
        <v>7.8478009259259265E-3</v>
      </c>
      <c r="T15" s="86"/>
      <c r="U15" s="62">
        <f>SUM(E15,F15,G15,H15,I15,J15,K15,L15,M15:N15:O15:P15:Q15:R15:T15)</f>
        <v>0.10399178240740739</v>
      </c>
      <c r="V15" s="112">
        <v>39</v>
      </c>
    </row>
    <row r="16" spans="1:22">
      <c r="A16" s="3">
        <v>6</v>
      </c>
      <c r="B16" s="13" t="s">
        <v>42</v>
      </c>
      <c r="C16" s="10" t="s">
        <v>2</v>
      </c>
      <c r="D16" s="49">
        <v>1962</v>
      </c>
      <c r="E16" s="134">
        <v>9.2261574074074069E-3</v>
      </c>
      <c r="F16" s="134">
        <v>9.8172453703703703E-3</v>
      </c>
      <c r="G16" s="60">
        <v>0</v>
      </c>
      <c r="H16" s="60">
        <v>0</v>
      </c>
      <c r="I16" s="134">
        <v>1.1992361111111112E-2</v>
      </c>
      <c r="J16" s="134">
        <v>1.0440625E-2</v>
      </c>
      <c r="K16" s="134">
        <v>9.8768518518518519E-3</v>
      </c>
      <c r="L16" s="60">
        <v>0</v>
      </c>
      <c r="M16" s="134">
        <v>9.1211805555555543E-3</v>
      </c>
      <c r="N16" s="145">
        <v>9.0508101851851843E-3</v>
      </c>
      <c r="O16" s="145">
        <v>9.341550925925925E-3</v>
      </c>
      <c r="P16" s="56">
        <v>0</v>
      </c>
      <c r="Q16" s="56">
        <v>0</v>
      </c>
      <c r="R16" s="147">
        <v>0</v>
      </c>
      <c r="S16" s="56">
        <v>0</v>
      </c>
      <c r="T16" s="86"/>
      <c r="U16" s="62">
        <f>SUM(E16,F16,G16,H16,I16,J16,K16,L16,M16:N16:O16:P16:Q16:R16:T16)</f>
        <v>7.8866782407407396E-2</v>
      </c>
      <c r="V16" s="112">
        <v>27</v>
      </c>
    </row>
    <row r="17" spans="1:22">
      <c r="A17" s="3">
        <v>7</v>
      </c>
      <c r="B17" s="13" t="s">
        <v>43</v>
      </c>
      <c r="C17" s="10" t="s">
        <v>2</v>
      </c>
      <c r="D17" s="49">
        <v>1965</v>
      </c>
      <c r="E17" s="134">
        <v>1.0464583333333334E-2</v>
      </c>
      <c r="F17" s="134">
        <v>1.010162037037037E-2</v>
      </c>
      <c r="G17" s="134">
        <v>1.0057060185185185E-2</v>
      </c>
      <c r="H17" s="134">
        <v>1.0203472222222221E-2</v>
      </c>
      <c r="I17" s="60">
        <v>0</v>
      </c>
      <c r="J17" s="134">
        <v>1.0499652777777778E-2</v>
      </c>
      <c r="K17" s="134">
        <v>1.0356249999999999E-2</v>
      </c>
      <c r="L17" s="134">
        <v>1.0361226851851852E-2</v>
      </c>
      <c r="M17" s="134">
        <v>1.1181944444444446E-2</v>
      </c>
      <c r="N17" s="56">
        <v>0</v>
      </c>
      <c r="O17" s="56">
        <v>0</v>
      </c>
      <c r="P17" s="56">
        <v>0</v>
      </c>
      <c r="Q17" s="56">
        <v>0</v>
      </c>
      <c r="R17" s="147">
        <v>0</v>
      </c>
      <c r="S17" s="56">
        <v>0</v>
      </c>
      <c r="T17" s="86"/>
      <c r="U17" s="62">
        <f>SUM(E17,F17,G17,H17,I17,J17,K17,L17,M17:N17:O17:P17:Q17:R17:T17)</f>
        <v>8.3225810185185184E-2</v>
      </c>
      <c r="V17" s="112">
        <v>24</v>
      </c>
    </row>
    <row r="18" spans="1:22">
      <c r="A18" s="3">
        <v>8</v>
      </c>
      <c r="B18" s="13" t="s">
        <v>46</v>
      </c>
      <c r="C18" s="113" t="s">
        <v>141</v>
      </c>
      <c r="D18" s="49">
        <v>1992</v>
      </c>
      <c r="E18" s="134">
        <v>8.7759259259259266E-3</v>
      </c>
      <c r="F18" s="60">
        <v>0</v>
      </c>
      <c r="G18" s="134">
        <v>8.8523148148148146E-3</v>
      </c>
      <c r="H18" s="60">
        <v>0</v>
      </c>
      <c r="I18" s="134">
        <v>9.2142361111111105E-3</v>
      </c>
      <c r="J18" s="60">
        <v>0</v>
      </c>
      <c r="K18" s="60">
        <v>0</v>
      </c>
      <c r="L18" s="134">
        <v>8.8523148148148146E-3</v>
      </c>
      <c r="M18" s="134">
        <v>1.0729050925925925E-2</v>
      </c>
      <c r="N18" s="60">
        <v>0</v>
      </c>
      <c r="O18" s="56">
        <v>0</v>
      </c>
      <c r="P18" s="56">
        <v>0</v>
      </c>
      <c r="Q18" s="145">
        <v>1.0413657407407408E-2</v>
      </c>
      <c r="R18" s="147">
        <v>0</v>
      </c>
      <c r="S18" s="56">
        <v>0</v>
      </c>
      <c r="T18" s="86"/>
      <c r="U18" s="62">
        <f>SUM(E18,F18,G18,H18,I18,J18,K18,L18,M18:N18:O18:P18:Q18:R18:T18)</f>
        <v>5.6837499999999999E-2</v>
      </c>
      <c r="V18" s="112">
        <v>18</v>
      </c>
    </row>
    <row r="19" spans="1:22">
      <c r="A19" s="3">
        <v>9</v>
      </c>
      <c r="B19" s="13" t="s">
        <v>47</v>
      </c>
      <c r="C19" s="10" t="s">
        <v>2</v>
      </c>
      <c r="D19" s="49">
        <v>1973</v>
      </c>
      <c r="E19" s="134">
        <v>9.2887731481481484E-3</v>
      </c>
      <c r="F19" s="134">
        <v>9.1343749999999984E-3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134">
        <v>1.0491319444444445E-2</v>
      </c>
      <c r="O19" s="145">
        <v>1.073310185185185E-2</v>
      </c>
      <c r="P19" s="145">
        <v>1.1384027777777778E-2</v>
      </c>
      <c r="Q19" s="145">
        <v>1.0459143518518519E-2</v>
      </c>
      <c r="R19" s="147">
        <v>0</v>
      </c>
      <c r="S19" s="145">
        <v>9.356828703703704E-3</v>
      </c>
      <c r="T19" s="86"/>
      <c r="U19" s="62">
        <f>SUM(E19,F19,G19,H19,I19,J19,K19,L19,M19:N19:O19:P19:Q19:R19:T19)</f>
        <v>7.0847569444444439E-2</v>
      </c>
      <c r="V19" s="112">
        <v>21</v>
      </c>
    </row>
    <row r="20" spans="1:22">
      <c r="A20" s="3">
        <v>10</v>
      </c>
      <c r="B20" s="13" t="s">
        <v>118</v>
      </c>
      <c r="C20" s="10" t="s">
        <v>2</v>
      </c>
      <c r="D20" s="49">
        <v>1992</v>
      </c>
      <c r="E20" s="60">
        <v>0</v>
      </c>
      <c r="F20" s="60">
        <v>0</v>
      </c>
      <c r="G20" s="60">
        <v>0</v>
      </c>
      <c r="H20" s="60">
        <v>0</v>
      </c>
      <c r="I20" s="134">
        <v>8.5057870370370374E-3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147">
        <v>0</v>
      </c>
      <c r="P20" s="60">
        <v>0</v>
      </c>
      <c r="Q20" s="145">
        <v>8.9144675925925919E-3</v>
      </c>
      <c r="R20" s="145">
        <v>8.496643518518518E-3</v>
      </c>
      <c r="S20" s="145">
        <v>8.4503472222222219E-3</v>
      </c>
      <c r="T20" s="86"/>
      <c r="U20" s="62">
        <f>SUM(E20,F20,G20,H20,I20,J20,K20,L20,M20:N20:O20:P20:Q20:R20:T20)</f>
        <v>3.4367245370370371E-2</v>
      </c>
      <c r="V20" s="112">
        <v>15</v>
      </c>
    </row>
    <row r="21" spans="1:22">
      <c r="A21" s="3">
        <v>11</v>
      </c>
      <c r="B21" s="13" t="s">
        <v>154</v>
      </c>
      <c r="C21" s="10" t="s">
        <v>2</v>
      </c>
      <c r="D21" s="49">
        <v>1980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134">
        <v>8.9491898148148143E-3</v>
      </c>
      <c r="N21" s="60">
        <v>0</v>
      </c>
      <c r="O21" s="147">
        <v>0</v>
      </c>
      <c r="P21" s="145">
        <v>1.0048726851851852E-2</v>
      </c>
      <c r="Q21" s="145">
        <v>8.6641203703703689E-3</v>
      </c>
      <c r="R21" s="145">
        <v>1.1363194444444445E-2</v>
      </c>
      <c r="S21" s="145">
        <v>1.3125E-2</v>
      </c>
      <c r="T21" s="86"/>
      <c r="U21" s="62">
        <f>SUM(E21,F21,G21,H21,I21,J21,K21,L21,M21:N21:O21:P21:Q21:R21:T21)</f>
        <v>5.2150231481481478E-2</v>
      </c>
      <c r="V21" s="112">
        <v>15</v>
      </c>
    </row>
    <row r="22" spans="1:22">
      <c r="A22" s="3">
        <v>12</v>
      </c>
      <c r="B22" s="13" t="s">
        <v>119</v>
      </c>
      <c r="C22" s="10" t="s">
        <v>2</v>
      </c>
      <c r="D22" s="49">
        <v>1962</v>
      </c>
      <c r="E22" s="60">
        <v>0</v>
      </c>
      <c r="F22" s="60">
        <v>0</v>
      </c>
      <c r="G22" s="60">
        <v>0</v>
      </c>
      <c r="H22" s="60">
        <v>0</v>
      </c>
      <c r="I22" s="134">
        <v>1.0286805555555556E-2</v>
      </c>
      <c r="J22" s="60">
        <v>0</v>
      </c>
      <c r="K22" s="60">
        <v>0</v>
      </c>
      <c r="L22" s="134">
        <v>9.8570601851851857E-3</v>
      </c>
      <c r="M22" s="134">
        <v>1.0460879629629631E-2</v>
      </c>
      <c r="N22" s="145">
        <v>1.006388888888889E-2</v>
      </c>
      <c r="O22" s="60">
        <v>0</v>
      </c>
      <c r="P22" s="60">
        <v>0</v>
      </c>
      <c r="Q22" s="60">
        <v>0</v>
      </c>
      <c r="R22" s="147">
        <v>0</v>
      </c>
      <c r="S22" s="56">
        <v>0</v>
      </c>
      <c r="T22" s="86"/>
      <c r="U22" s="62">
        <f>SUM(E22,F22,G22,H22,I22,J22,K22,L22,M22:N22:O22:P22:Q22:R22:T22)</f>
        <v>4.0668634259259262E-2</v>
      </c>
      <c r="V22" s="112">
        <v>12</v>
      </c>
    </row>
    <row r="23" spans="1:22">
      <c r="A23" s="3">
        <v>13</v>
      </c>
      <c r="B23" s="13" t="s">
        <v>138</v>
      </c>
      <c r="C23" s="44" t="s">
        <v>127</v>
      </c>
      <c r="D23" s="49">
        <v>1955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134">
        <v>8.268171296296296E-3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147">
        <v>0</v>
      </c>
      <c r="S23" s="56">
        <v>0</v>
      </c>
      <c r="T23" s="86"/>
      <c r="U23" s="62">
        <f>SUM(E23,F23,G23,H23,I23,J23,K23,L23,M23:N23:O23:P23:Q23:R23:T23)</f>
        <v>8.268171296296296E-3</v>
      </c>
      <c r="V23" s="112">
        <v>3</v>
      </c>
    </row>
    <row r="24" spans="1:22">
      <c r="A24" s="3">
        <v>14</v>
      </c>
      <c r="B24" s="13" t="s">
        <v>153</v>
      </c>
      <c r="C24" s="10" t="s">
        <v>2</v>
      </c>
      <c r="D24" s="49">
        <v>1994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134">
        <v>8.5451388888888886E-3</v>
      </c>
      <c r="N24" s="60">
        <v>0</v>
      </c>
      <c r="O24" s="60">
        <v>0</v>
      </c>
      <c r="P24" s="60">
        <v>0</v>
      </c>
      <c r="Q24" s="60">
        <v>0</v>
      </c>
      <c r="R24" s="147">
        <v>0</v>
      </c>
      <c r="S24" s="56">
        <v>0</v>
      </c>
      <c r="T24" s="86"/>
      <c r="U24" s="62">
        <f>SUM(E24,F24,G24,H24,I24,J24,K24,L24,M24:N24:O24:P24:Q24:R24:T24)</f>
        <v>8.5451388888888886E-3</v>
      </c>
      <c r="V24" s="112">
        <v>3</v>
      </c>
    </row>
    <row r="25" spans="1:22">
      <c r="A25" s="3">
        <v>15</v>
      </c>
      <c r="B25" s="13" t="s">
        <v>156</v>
      </c>
      <c r="C25" s="10" t="s">
        <v>2</v>
      </c>
      <c r="D25" s="49"/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146">
        <v>9.3539351851851856E-3</v>
      </c>
      <c r="N25" s="60">
        <v>0</v>
      </c>
      <c r="O25" s="60">
        <v>0</v>
      </c>
      <c r="P25" s="60">
        <v>0</v>
      </c>
      <c r="Q25" s="60">
        <v>0</v>
      </c>
      <c r="R25" s="147">
        <v>0</v>
      </c>
      <c r="S25" s="56">
        <v>0</v>
      </c>
      <c r="T25" s="86"/>
      <c r="U25" s="62">
        <f>SUM(E25,F25,G25,H25,I25,J25,K25,L25,M25:N25:O25:P25:Q25:R25:T25)</f>
        <v>9.3539351851851856E-3</v>
      </c>
      <c r="V25" s="112">
        <v>3</v>
      </c>
    </row>
    <row r="26" spans="1:22">
      <c r="A26" s="3">
        <v>16</v>
      </c>
      <c r="B26" s="13" t="s">
        <v>139</v>
      </c>
      <c r="C26" s="45" t="s">
        <v>140</v>
      </c>
      <c r="D26" s="49">
        <v>1992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134">
        <v>9.7081018518518514E-3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47">
        <v>0</v>
      </c>
      <c r="S26" s="56">
        <v>0</v>
      </c>
      <c r="T26" s="86"/>
      <c r="U26" s="62">
        <f>SUM(E26,F26,G26,H26,I26,J26,K26,L26,M26:N26:O26:P26:Q26:R26:T26)</f>
        <v>9.7081018518518514E-3</v>
      </c>
      <c r="V26" s="112">
        <v>3</v>
      </c>
    </row>
    <row r="27" spans="1:22">
      <c r="A27" s="3">
        <v>17</v>
      </c>
      <c r="B27" s="13" t="s">
        <v>165</v>
      </c>
      <c r="C27" s="45" t="s">
        <v>2</v>
      </c>
      <c r="D27" s="49"/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145">
        <v>1.017025462962963E-2</v>
      </c>
      <c r="P27" s="60">
        <v>0</v>
      </c>
      <c r="Q27" s="60">
        <v>0</v>
      </c>
      <c r="R27" s="147">
        <v>0</v>
      </c>
      <c r="S27" s="56">
        <v>0</v>
      </c>
      <c r="T27" s="86"/>
      <c r="U27" s="62">
        <f>SUM(E27,F27,G27,H27,I27,J27,K27,L27,M27:N27:O27:P27:Q27:R27:T27)</f>
        <v>1.017025462962963E-2</v>
      </c>
      <c r="V27" s="112">
        <v>3</v>
      </c>
    </row>
    <row r="28" spans="1:22" ht="19.5" thickBot="1">
      <c r="A28" s="3">
        <v>18</v>
      </c>
      <c r="B28" s="13" t="s">
        <v>120</v>
      </c>
      <c r="C28" s="10" t="s">
        <v>2</v>
      </c>
      <c r="D28" s="49">
        <v>1960</v>
      </c>
      <c r="E28" s="60">
        <v>0</v>
      </c>
      <c r="F28" s="60">
        <v>0</v>
      </c>
      <c r="G28" s="60">
        <v>0</v>
      </c>
      <c r="H28" s="60">
        <v>0</v>
      </c>
      <c r="I28" s="134">
        <v>1.1999768518518519E-2</v>
      </c>
      <c r="J28" s="60">
        <v>0</v>
      </c>
      <c r="K28" s="60">
        <v>0</v>
      </c>
      <c r="L28" s="60">
        <v>0</v>
      </c>
      <c r="M28" s="60">
        <v>0</v>
      </c>
      <c r="N28" s="56">
        <v>0</v>
      </c>
      <c r="O28" s="60">
        <v>0</v>
      </c>
      <c r="P28" s="60">
        <v>0</v>
      </c>
      <c r="Q28" s="60">
        <v>0</v>
      </c>
      <c r="R28" s="147">
        <v>0</v>
      </c>
      <c r="S28" s="56">
        <v>0</v>
      </c>
      <c r="T28" s="86"/>
      <c r="U28" s="62">
        <f>SUM(E28,F28,G28,H28,I28,J28,K28,L28,M28:N28:O28:P28:Q28:R28:T28)</f>
        <v>1.1999768518518519E-2</v>
      </c>
      <c r="V28" s="112">
        <v>3</v>
      </c>
    </row>
    <row r="29" spans="1:22" ht="15" customHeight="1" thickBot="1">
      <c r="A29" s="32"/>
      <c r="B29" s="31"/>
      <c r="C29" s="15"/>
      <c r="D29" s="51"/>
      <c r="E29" s="74"/>
      <c r="F29" s="7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75"/>
      <c r="V29" s="155">
        <f>SUM(V3:V28)</f>
        <v>435</v>
      </c>
    </row>
    <row r="30" spans="1:22">
      <c r="V30" s="78"/>
    </row>
    <row r="31" spans="1:22">
      <c r="B31" s="5" t="s">
        <v>64</v>
      </c>
    </row>
  </sheetData>
  <sortState ref="B11:V14">
    <sortCondition descending="1" ref="V11:V14"/>
    <sortCondition ref="U11:U14"/>
  </sortState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ROCZNIK2010.2009.2008.2007.2006</vt:lpstr>
      <vt:lpstr>ROCZNIK2005.2004.2003.2002</vt:lpstr>
      <vt:lpstr>ROCZNIK2001.2000.1999.1997</vt:lpstr>
      <vt:lpstr>ROCZNIK 1996 I STARSI</vt:lpstr>
      <vt:lpstr>'ROCZNIK 1996 I STARSI'!Obszar_wydruku</vt:lpstr>
      <vt:lpstr>ROCZNIK2005.2004.2003.2002!Obszar_wydruku</vt:lpstr>
      <vt:lpstr>ROCZNIK2010.2009.2008.2007.2006!Obszar_wydruku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2013-06-22T16:37:39Z</dcterms:modified>
</cp:coreProperties>
</file>